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67d4dc2a96b943/Pathstone/Business/Consulting/Consulting Templates/BE Maturity Assessment/Assessments/"/>
    </mc:Choice>
  </mc:AlternateContent>
  <xr:revisionPtr revIDLastSave="0" documentId="14_{F09AACF3-510E-4996-8B08-DBC0E666ED12}" xr6:coauthVersionLast="47" xr6:coauthVersionMax="47" xr10:uidLastSave="{00000000-0000-0000-0000-000000000000}"/>
  <bookViews>
    <workbookView xWindow="23929" yWindow="-113" windowWidth="24267" windowHeight="13023" firstSheet="1" activeTab="1" xr2:uid="{B6F0D466-8352-4096-886C-32A596904871}"/>
  </bookViews>
  <sheets>
    <sheet name="ChartsDataSheet" sheetId="4" state="veryHidden" r:id="rId1"/>
    <sheet name="Basic Manufacturing" sheetId="1" r:id="rId2"/>
    <sheet name="Results" sheetId="3" r:id="rId3"/>
  </sheets>
  <definedNames>
    <definedName name="_xlnm.Print_Area" localSheetId="1">'Basic Manufacturing'!$A$1:$H$165</definedName>
    <definedName name="_xlnm.Print_Area" localSheetId="2">Results!$A$1:$L$71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3" l="1"/>
  <c r="J8" i="3"/>
  <c r="J7" i="3"/>
  <c r="H148" i="1"/>
  <c r="C32" i="3" s="1"/>
  <c r="H141" i="1"/>
  <c r="C31" i="3" s="1"/>
  <c r="H134" i="1"/>
  <c r="C30" i="3" s="1"/>
  <c r="H127" i="1"/>
  <c r="C29" i="3" s="1"/>
  <c r="H120" i="1"/>
  <c r="C28" i="3" s="1"/>
  <c r="H113" i="1"/>
  <c r="C27" i="3" s="1"/>
  <c r="H106" i="1"/>
  <c r="C26" i="3" s="1"/>
  <c r="H99" i="1"/>
  <c r="C25" i="3" s="1"/>
  <c r="H92" i="1"/>
  <c r="C24" i="3" s="1"/>
  <c r="H85" i="1"/>
  <c r="C23" i="3" s="1"/>
  <c r="H78" i="1"/>
  <c r="C22" i="3" s="1"/>
  <c r="H71" i="1"/>
  <c r="C21" i="3" s="1"/>
  <c r="H64" i="1"/>
  <c r="C20" i="3" s="1"/>
  <c r="H57" i="1"/>
  <c r="C19" i="3" s="1"/>
  <c r="H50" i="1"/>
  <c r="C18" i="3" s="1"/>
  <c r="H43" i="1"/>
  <c r="C17" i="3" s="1"/>
  <c r="H36" i="1"/>
  <c r="C16" i="3" s="1"/>
  <c r="H29" i="1"/>
  <c r="C15" i="3" s="1"/>
  <c r="H22" i="1"/>
  <c r="C14" i="3" s="1"/>
  <c r="H16" i="1"/>
  <c r="C13" i="3" s="1"/>
  <c r="F155" i="1"/>
  <c r="G155" i="1" s="1"/>
  <c r="B34" i="3" s="1"/>
  <c r="C33" i="3" l="1"/>
  <c r="F1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eanaya</author>
  </authors>
  <commentList>
    <comment ref="E107" authorId="0" shapeId="0" xr:uid="{441C2FAF-3B55-4C0B-BC89-28DE3A9AB38E}">
      <text>
        <r>
          <rPr>
            <sz val="9"/>
            <color indexed="81"/>
            <rFont val="Corbel"/>
            <family val="2"/>
          </rPr>
          <t>Disregard items currently being worked on or loaded into machines. 
Calculate: items in queue / items shipped per day. WIP starts when picked from stock.</t>
        </r>
      </text>
    </comment>
    <comment ref="E114" authorId="0" shapeId="0" xr:uid="{859AF16F-FA06-4210-8425-8D917A0FFFD7}">
      <text>
        <r>
          <rPr>
            <sz val="9"/>
            <color indexed="81"/>
            <rFont val="Corbel"/>
            <family val="2"/>
          </rPr>
          <t>Consider moving, walking, bending, stretching, reaching, lifting, and activities outside the workstation, like picking parts from store.</t>
        </r>
      </text>
    </comment>
  </commentList>
</comments>
</file>

<file path=xl/sharedStrings.xml><?xml version="1.0" encoding="utf-8"?>
<sst xmlns="http://schemas.openxmlformats.org/spreadsheetml/2006/main" count="458" uniqueCount="377">
  <si>
    <t xml:space="preserve">Facility: </t>
  </si>
  <si>
    <t xml:space="preserve">Auditor: </t>
  </si>
  <si>
    <t xml:space="preserve">Date: </t>
  </si>
  <si>
    <t>Rating</t>
  </si>
  <si>
    <t>Comments</t>
  </si>
  <si>
    <t>Leadership</t>
  </si>
  <si>
    <t xml:space="preserve"> Comments</t>
  </si>
  <si>
    <t xml:space="preserve">        PathStone Group</t>
  </si>
  <si>
    <t>Costing</t>
  </si>
  <si>
    <t>www.PathStoneGroup.com</t>
  </si>
  <si>
    <t xml:space="preserve">How are budgets defined? How well do managers and supervisors understand the cost structure? </t>
  </si>
  <si>
    <t xml:space="preserve">Budgets decided top-down; line managers understand cost structure and work with teams to resolve variances </t>
  </si>
  <si>
    <t>Budgets negotiated between management layers; team members clearly understand cost and allocations</t>
  </si>
  <si>
    <t>Budgets designed bottom-up by each team, reviewed by line manager and approved by senior management</t>
  </si>
  <si>
    <t>Teams fully in control of resources and budgets; define base, step, variable costs, its drivers and allocations</t>
  </si>
  <si>
    <t>Budgets</t>
  </si>
  <si>
    <t>COSTING</t>
  </si>
  <si>
    <t>No solid budgets or low awareness; only few people can explain basic costs, such as hourly rates by cost center</t>
  </si>
  <si>
    <t>Control</t>
  </si>
  <si>
    <t>LEADERSHIP</t>
  </si>
  <si>
    <t>Decisions</t>
  </si>
  <si>
    <t>Who is leading the audited area? Over the past year, who made most decisions and how were those carried out?</t>
  </si>
  <si>
    <t>No clear leader, weak or unstable leadership; important decisions pending and poor coordination between levels</t>
  </si>
  <si>
    <t>Teams provide critical information for the leader to review and decide; but data and coordination not very strong</t>
  </si>
  <si>
    <t>Decision after critical discussion between leader and team; cooperation and effective coordination between levels</t>
  </si>
  <si>
    <t>Empowered teams define own goals and control their own resources; leader works mainly as strategist and coach</t>
  </si>
  <si>
    <t>MANAGEMENT</t>
  </si>
  <si>
    <t>Actions</t>
  </si>
  <si>
    <t>How effectively do managers take action?</t>
  </si>
  <si>
    <t>Actions  Managers are too busy to recognize problems early, mainly coordinating responses to delays and breakdowns</t>
  </si>
  <si>
    <t>Managers recognize issues and conflicts but have little time left to address them; many action plans show delays</t>
  </si>
  <si>
    <t>Managers take actions but consequences not firmly set for missing expectations, causing gaps, persistent issues</t>
  </si>
  <si>
    <t>Managers address all issues within a few days, actions and consequences well defined; all major issues resolved</t>
  </si>
  <si>
    <t>Managers address 90% issues on the same day; discipline and responsiveness of entire staff is consistently high</t>
  </si>
  <si>
    <t>METRICS</t>
  </si>
  <si>
    <t>Alignment</t>
  </si>
  <si>
    <t>Metrics missing or measures without meaning; only few people can explain how they can support company goals</t>
  </si>
  <si>
    <t>How well are metrics defined and goals aligned?</t>
  </si>
  <si>
    <t>Some numerical goals defined and spot performance tracked by department; but not tied into the business plan</t>
  </si>
  <si>
    <t>Metrics and goals defined, but measurement process not yet stable or teams cannot directly influence numbers</t>
  </si>
  <si>
    <t>Solid performance indicators and goals for each function, properly aligned and in control of responsible managers</t>
  </si>
  <si>
    <t>Balanced scorecard fully deployed, linked to strategy and reward system; mission and metrics are fully clear to all</t>
  </si>
  <si>
    <t>Attitude</t>
  </si>
  <si>
    <t>Assess the effectiveness of the budgeting process and costing system</t>
  </si>
  <si>
    <t xml:space="preserve">4 keys </t>
  </si>
  <si>
    <t>7 keys</t>
  </si>
  <si>
    <t>Assess the effectiveness of strategic planning and execution</t>
  </si>
  <si>
    <t>Assess the effectiveness of daily planning and decision-making</t>
  </si>
  <si>
    <t>6 keys</t>
  </si>
  <si>
    <t>5 keys</t>
  </si>
  <si>
    <t>Assess the effectiveness of the measurement process and system</t>
  </si>
  <si>
    <t>What is the general attitude towards change? What do most employees say when confronted with change?</t>
  </si>
  <si>
    <t>I always have done it this way, I never did it that way, or I see no reason to change</t>
  </si>
  <si>
    <t>I think that change is needed but elsewhere in the organization; the others should change or do something</t>
  </si>
  <si>
    <t>I can see what we need to fix and I am getting actively involved to change what we have today</t>
  </si>
  <si>
    <t>I actively search for opportunities, take charge and execute change because I see it as the engine of our success</t>
  </si>
  <si>
    <t>I see the need for change but I am not sure where to start, let me know what to do; we should do something</t>
  </si>
  <si>
    <t>8 keys</t>
  </si>
  <si>
    <t>Assess enabelers and key success factors for implemeing change</t>
  </si>
  <si>
    <t>CHANGE</t>
  </si>
  <si>
    <t>Assess the level of improvement and innovation to remain competitive</t>
  </si>
  <si>
    <t>MINDSET</t>
  </si>
  <si>
    <t>What approach is used to improve performance? How robust is the process?</t>
  </si>
  <si>
    <t>Approach</t>
  </si>
  <si>
    <t>Large projects initiated from the top, such as new machine or IT system; no formal improvement process in place</t>
  </si>
  <si>
    <t>Internal suggestions are primary source of improvements; random activities, not tied to program or business plan</t>
  </si>
  <si>
    <t>Simple improvement process, such as PDCA or DMAIC problem solving templates; goals are defined but actions often slow</t>
  </si>
  <si>
    <t>Improvement program is well defined and part of strategy; cross-functional process with disciplined follow-up</t>
  </si>
  <si>
    <t>Improvement is systematic and continual; improvement teams part of organizational matrix, supported from top</t>
  </si>
  <si>
    <t>SERVICE</t>
  </si>
  <si>
    <t>Assess delivery performance and service level to internal and external customers</t>
  </si>
  <si>
    <t>Commitments</t>
  </si>
  <si>
    <t>Regularly missed without accountability; people try to justify reasons for misses; 2.5-sigma delivery or 84% OTC</t>
  </si>
  <si>
    <t>Frequently missed; some people feel responsible and establish a sense of urgency; 3-sigma delivery or 93% OTC</t>
  </si>
  <si>
    <t>Commitments usually met with extra effort, overtime, expedites, or workarounds; 3.5-sigma delivery or 98% OTC</t>
  </si>
  <si>
    <t>Most commitments met without extra effort by following established procedures; 4-sigma delivery or 99% OTC</t>
  </si>
  <si>
    <t>Performance culture; track record of consistently meeting commitments; 4.5.sigma delivery or 99.9% OTC</t>
  </si>
  <si>
    <t>How well are commitments met? Order-to-Cash tracks on-time performance against committed dates</t>
  </si>
  <si>
    <t>SOLVING</t>
  </si>
  <si>
    <t>Alert</t>
  </si>
  <si>
    <t>How are abnormalities identified and alerts set? Check for flags, lights, tickets, tags, marks, magnets etc.</t>
  </si>
  <si>
    <r>
      <t xml:space="preserve">Business Excellence Maturity Assessment - </t>
    </r>
    <r>
      <rPr>
        <sz val="24"/>
        <color theme="7" tint="-0.249977111117893"/>
        <rFont val="Calibri"/>
        <family val="2"/>
        <scheme val="minor"/>
      </rPr>
      <t>Basic</t>
    </r>
    <r>
      <rPr>
        <b/>
        <sz val="24"/>
        <color theme="7" tint="-0.249977111117893"/>
        <rFont val="Calibri"/>
        <family val="2"/>
        <scheme val="minor"/>
      </rPr>
      <t xml:space="preserve">
</t>
    </r>
    <r>
      <rPr>
        <b/>
        <sz val="16"/>
        <color theme="7" tint="-0.249977111117893"/>
        <rFont val="Calibri"/>
        <family val="2"/>
        <scheme val="minor"/>
      </rPr>
      <t>Manufacturing</t>
    </r>
  </si>
  <si>
    <t>Most problems remain unnoticed until crisis strikes</t>
  </si>
  <si>
    <t>Only experts and managers can identify abnormalities before growing to major problems</t>
  </si>
  <si>
    <t>Some alerts displayed for everyone to see, but inconsistent process or limited to few key processes</t>
  </si>
  <si>
    <t>Alerts consistently set for core business processes but unclear if someone responded or not</t>
  </si>
  <si>
    <t>Three-level signals used to indicate problem-solving status: set, responded, solved</t>
  </si>
  <si>
    <t>Assessement the effectiveness of the problem solving process and system</t>
  </si>
  <si>
    <t>STANDARDS</t>
  </si>
  <si>
    <t>Access</t>
  </si>
  <si>
    <t>Assess the effectiveness of procedures and systems to achieve consistency</t>
  </si>
  <si>
    <t>Where are standards stored? How quickly can users access them? Consider procedures, policies, drawings etc.</t>
  </si>
  <si>
    <t>Standards missing, hidden in drawers and computers, or accessible only by few people</t>
  </si>
  <si>
    <t>Standards not easily accessible, require searching or requesting from creator or manager</t>
  </si>
  <si>
    <t>Standards outside station, require several minutes walking or retrieving from computer</t>
  </si>
  <si>
    <t>Standards in station, accessible within one minute on computer or few steps of walking</t>
  </si>
  <si>
    <t>Standards accessible within 10 seconds, on the spot with minimal motion</t>
  </si>
  <si>
    <t>TEAMWORK</t>
  </si>
  <si>
    <t>Assess the cooperative and coordinated effort for common cause</t>
  </si>
  <si>
    <t>Atmosphere</t>
  </si>
  <si>
    <t>Which statement best describes the team atmosphere? How do team members behave?</t>
  </si>
  <si>
    <t>Atmosphere is competitive and individualistic, not very open to suggestions; not-invented-here (NIH) syndrome</t>
  </si>
  <si>
    <t>General atmosphere of respect, but some have difficulties listening; others feel unheard, hesitate to ask for help</t>
  </si>
  <si>
    <t>Everyone treated with respect, all members listen to all ideas, feel free to seek help; contributions acknowledged</t>
  </si>
  <si>
    <t>Open discussions; build on ideas of others and recognize each other as legitimate contributors to shared goals</t>
  </si>
  <si>
    <t>Team encourages diverse views, openly tackles emerging issues; provide and accept feedback to build strength</t>
  </si>
  <si>
    <t>TRAINING</t>
  </si>
  <si>
    <t>Assess the effectiveness of the skills building process</t>
  </si>
  <si>
    <t>Process</t>
  </si>
  <si>
    <t>How are skills developed?</t>
  </si>
  <si>
    <t>Learning by doing; new employees gain skills through loose mentorship with experienced people</t>
  </si>
  <si>
    <t>Training based on simple process descriptions; skill requirements not well defined or skill scores missing</t>
  </si>
  <si>
    <t>Cross training ongoing; skills tracked against targets and skill matrices posted in most departments</t>
  </si>
  <si>
    <t>Cross training completed and people qualified per skill matrices; core skills doubled and deputies in place</t>
  </si>
  <si>
    <t>Continuous training and certification program; skill matrices cover all employees including senior level issues</t>
  </si>
  <si>
    <t>VISUALS</t>
  </si>
  <si>
    <t>Application</t>
  </si>
  <si>
    <t>Assess the effectiveness of visual management</t>
  </si>
  <si>
    <t>Where are visual management tools used?</t>
  </si>
  <si>
    <t>No visual tools beyond basic signs, such as marked aisles, rooms and offices, fire extinguisher, emergency exits</t>
  </si>
  <si>
    <t>Information boards display static information, such as company policies and organizational charts</t>
  </si>
  <si>
    <t>Departmental status displayed but insufficient for spotreview, requires printing reports or manager to explain</t>
  </si>
  <si>
    <t>Workflow visually controlled end-to-end; signals and charts allow spot review without reports and computers</t>
  </si>
  <si>
    <t>Cards, lines, bins, marks used to allocate resources, control workflow, balance load, and alert of abnormalities</t>
  </si>
  <si>
    <t>EFFICIENCY</t>
  </si>
  <si>
    <t>Assess how well resources are used for the intended purpose</t>
  </si>
  <si>
    <t>How is efficiency measured and controlled?</t>
  </si>
  <si>
    <t>Indirect reporting, calculated from other metrics, such as per person</t>
  </si>
  <si>
    <t>Labor time standards defined for main activities, first efficiency charts established</t>
  </si>
  <si>
    <t>Efficiency measured against standards in key areas; charts show trend over several months</t>
  </si>
  <si>
    <t>Control charts established with firm efficiency goals for all departments and work centers</t>
  </si>
  <si>
    <t>Efficiency continuously tracked by system; deviations from targets trigger formal corrective actions</t>
  </si>
  <si>
    <t>7  keys</t>
  </si>
  <si>
    <t>Flow</t>
  </si>
  <si>
    <t>Assess the capability of the inventory management process and system</t>
  </si>
  <si>
    <t>How many work-in-process (WIP) items are waiting for the next step? (See Note)</t>
  </si>
  <si>
    <t>Work centers managed separately, items pile up between stations, no limits defined; over 1 week WIP in queue</t>
  </si>
  <si>
    <t>Work orders carefully planned, but inventory still builds up between stations; 2-5 days WIP in queue</t>
  </si>
  <si>
    <t>Inventory controlled by visual or electronic system; items in flow used to balance load, 1-2 days WIP in queue</t>
  </si>
  <si>
    <t>Min-max levels strictly enforced; WIP items used to synchronize processes and cleared daily, few hours in queue</t>
  </si>
  <si>
    <t>Virtually no WIP in queue due to continuous flow; process inventory only present in supermarkets and flow lanes</t>
  </si>
  <si>
    <t>LAYOUT</t>
  </si>
  <si>
    <t>Design</t>
  </si>
  <si>
    <t>Assess the physical configuration and workstation design in the factory</t>
  </si>
  <si>
    <t>How well are workstations designed? Check for excess motion caused by a suboptimal layout (See Note)</t>
  </si>
  <si>
    <t>Poor layout, designed with little consideration of ergonomics and workflow; heavy lifting or physical strain</t>
  </si>
  <si>
    <t>Outdated layout but with well-established locations; moving-bending-stretching are necessary but not very tiring</t>
  </si>
  <si>
    <t>Basic layout meets current industrial standards; still requires extra movements at comfortable range of motion</t>
  </si>
  <si>
    <t>Well-planned layout, all common items within reach; max two activities outside station per operator per shift</t>
  </si>
  <si>
    <t>Ergonomic layout, items accessible on the spot at minimal motion; workers only leave work stations for breaks</t>
  </si>
  <si>
    <t>MAINTENANCE</t>
  </si>
  <si>
    <t>Assess uptime control and maintenance effectiveness</t>
  </si>
  <si>
    <t>Data</t>
  </si>
  <si>
    <t>How is maintenance effectiveness measured? Which metrics are used?</t>
  </si>
  <si>
    <t>Downtime not tracked or data not readily available</t>
  </si>
  <si>
    <t>Few data on downtime and none on overall equipment efficiency (OEE)</t>
  </si>
  <si>
    <t>Consistent downtime records, OEE chart posted, details on accidents, breakdowns, contamination, defects (ABCD)</t>
  </si>
  <si>
    <t>OEE reported with robust ABCD-analysis; meantime between failures (MTBF) calculated for main failure modes</t>
  </si>
  <si>
    <t>OEE, MTBF, and time to repair (MTTR) recorded, OEE target within operating hours firmly set above 80%</t>
  </si>
  <si>
    <t>QUALITY</t>
  </si>
  <si>
    <t>Level</t>
  </si>
  <si>
    <t>How well do key processes perform? How well do they meet expectations of internal and external customers?</t>
  </si>
  <si>
    <t>Assess the capability of factory processes to meet customer requirements</t>
  </si>
  <si>
    <t>Quality is below expectations, customer requirements not well understood or not fully met; frequent complaints</t>
  </si>
  <si>
    <t>Quality actively managed; meets expectations most times, but defects and instabilities still cause disruptions</t>
  </si>
  <si>
    <t>Quality consistently meets expectations, problems limited to occasional glitches; no major quality issues pending</t>
  </si>
  <si>
    <t>Reliable and repeatable processes, few issues quickly solved, quality and customer satisfaction consistently high</t>
  </si>
  <si>
    <t>Competitive advantage and improving market share due to superior quality and reliability</t>
  </si>
  <si>
    <t>STRUCTURE</t>
  </si>
  <si>
    <t>Assess 5S organization, the level of housekeeping and cleanliness in the factory</t>
  </si>
  <si>
    <t>How well is the housekeeping process defined and followed? Look for 5S procedures and 5S checklists</t>
  </si>
  <si>
    <t>Process not defined or 5S procedures not posed in work areas</t>
  </si>
  <si>
    <t>Basic process for cleaning and organizing; basic checklists and housekeeping procedures for frequently used items</t>
  </si>
  <si>
    <t>5S procedures and organizational rules well defined and posted in all active work areas, but not always followed</t>
  </si>
  <si>
    <t>5S standards for all areas, but performance not yet automatic; some anomalies require managers to follow-up</t>
  </si>
  <si>
    <t>5S process fully institutionalized and organization is culture; automatic performance, no supervision required</t>
  </si>
  <si>
    <t>TECHNOLOGY</t>
  </si>
  <si>
    <t>Benchmarking</t>
  </si>
  <si>
    <t>Assess technical capabilities and the dreee of automation in the factory</t>
  </si>
  <si>
    <t>How advanced is site technology relative to that of competitors? Consider infrastructure, equipment and systems</t>
  </si>
  <si>
    <t>Benchmarking data not available or capabilities of competitors not monitored</t>
  </si>
  <si>
    <t>Benchmarking report compiled or competitors with better capabilities identified</t>
  </si>
  <si>
    <t>Benchmarking regularly performed and capabilities kept up with industry average</t>
  </si>
  <si>
    <t>Benchmarking identifies technology one step above industry average; technology trends diligently monitored</t>
  </si>
  <si>
    <t>Benchmarking identifies technology among best in the industry; quick adaption of new methods and systems</t>
  </si>
  <si>
    <t>TIME</t>
  </si>
  <si>
    <t>Assess how effectively time is plannes, used, and controlled</t>
  </si>
  <si>
    <t>Planning</t>
  </si>
  <si>
    <t>How well are regularly performed activities planned, assigned, and managed?</t>
  </si>
  <si>
    <t>Difficult to predict how long steps take, periods of stress and breakdowns, people always seem in catch-up mode</t>
  </si>
  <si>
    <t>Schedules loosely defined, high variations between people and days, long days and overtime considered normal</t>
  </si>
  <si>
    <t>Solid plan defined but frequently updated, issues with discipline, some variations, occasional overtime expected</t>
  </si>
  <si>
    <t>Weekly plan with few variations and some rescheduling, work hours occasionally adjusted, extra hours are rare</t>
  </si>
  <si>
    <t>Daily plan with predictable and balanced workload, high execution discipline, minor variations barely noticeable</t>
  </si>
  <si>
    <t xml:space="preserve">           Internal Auditor                      External Auditor</t>
  </si>
  <si>
    <t xml:space="preserve">Total:  </t>
  </si>
  <si>
    <t xml:space="preserve">For Instrucitons consult the </t>
  </si>
  <si>
    <t>Management</t>
  </si>
  <si>
    <t>Metrics</t>
  </si>
  <si>
    <t>Change</t>
  </si>
  <si>
    <t>Mindset</t>
  </si>
  <si>
    <t xml:space="preserve">Service </t>
  </si>
  <si>
    <t>Solving</t>
  </si>
  <si>
    <t>Standards</t>
  </si>
  <si>
    <t>Teamwork</t>
  </si>
  <si>
    <t>Training</t>
  </si>
  <si>
    <t>INVENTORY</t>
  </si>
  <si>
    <t>Visuals</t>
  </si>
  <si>
    <t>Efficiency</t>
  </si>
  <si>
    <t>Inventory</t>
  </si>
  <si>
    <t>Maintenance</t>
  </si>
  <si>
    <t>Quality</t>
  </si>
  <si>
    <t>Structure</t>
  </si>
  <si>
    <t>Technology</t>
  </si>
  <si>
    <t>Time</t>
  </si>
  <si>
    <t>Layout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</si>
  <si>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</si>
  <si>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</si>
  <si>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</si>
  <si>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</si>
  <si>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</si>
  <si>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</si>
  <si>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</si>
  <si>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</si>
  <si>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</si>
  <si>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2E</t>
  </si>
  <si>
    <t>ref 1E</t>
  </si>
  <si>
    <t>color 1</t>
  </si>
  <si>
    <t>color 2</t>
  </si>
  <si>
    <t>color 3</t>
  </si>
  <si>
    <t>Skin</t>
  </si>
  <si>
    <t>Sheet Name</t>
  </si>
  <si>
    <t>Sheet Index</t>
  </si>
  <si>
    <t>Attached</t>
  </si>
  <si>
    <t>Reference</t>
  </si>
  <si>
    <t>color AV</t>
  </si>
  <si>
    <t>Description</t>
  </si>
  <si>
    <t>Size</t>
  </si>
  <si>
    <t>PV</t>
  </si>
  <si>
    <t>TextBoxDiff</t>
  </si>
  <si>
    <t>color PV</t>
  </si>
  <si>
    <t>ref 4S</t>
  </si>
  <si>
    <t>ref 4E</t>
  </si>
  <si>
    <t>ref 5E</t>
  </si>
  <si>
    <t>ref 6E</t>
  </si>
  <si>
    <t>ref 7E</t>
  </si>
  <si>
    <t>ref 8E</t>
  </si>
  <si>
    <t>ref 9E</t>
  </si>
  <si>
    <t>ref 10E</t>
  </si>
  <si>
    <t>ref 11E</t>
  </si>
  <si>
    <t>ref 12E</t>
  </si>
  <si>
    <t>color 4</t>
  </si>
  <si>
    <t>color 5</t>
  </si>
  <si>
    <t>color 6</t>
  </si>
  <si>
    <t>color 7</t>
  </si>
  <si>
    <t>color 8</t>
  </si>
  <si>
    <t>color 9</t>
  </si>
  <si>
    <t>color 10</t>
  </si>
  <si>
    <t>color 11</t>
  </si>
  <si>
    <t>color 12</t>
  </si>
  <si>
    <t>Zones Count</t>
  </si>
  <si>
    <t>Hform</t>
  </si>
  <si>
    <t>Reverse?</t>
  </si>
  <si>
    <t>color LB</t>
  </si>
  <si>
    <t>color A</t>
  </si>
  <si>
    <t>color D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</si>
  <si>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</si>
  <si>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</si>
  <si>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</si>
  <si>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</si>
  <si>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</si>
  <si>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</si>
  <si>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</si>
  <si>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</si>
  <si>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</si>
  <si>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</si>
  <si>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</si>
  <si>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</si>
  <si>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</si>
  <si>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</si>
  <si>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</si>
  <si>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</si>
  <si>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</si>
  <si>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</si>
  <si>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</si>
  <si>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</si>
  <si>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</si>
  <si>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Model</t>
  </si>
  <si>
    <t>Minim</t>
  </si>
  <si>
    <t>Maxim</t>
  </si>
  <si>
    <t>VarianceActualHorizontal:</t>
  </si>
  <si>
    <t>WaterFallChart Name:</t>
  </si>
  <si>
    <t>Labels</t>
  </si>
  <si>
    <t>Values</t>
  </si>
  <si>
    <t>Cumulative</t>
  </si>
  <si>
    <t>Start - End</t>
  </si>
  <si>
    <t>Before</t>
  </si>
  <si>
    <t>After</t>
  </si>
  <si>
    <t>Data label position</t>
  </si>
  <si>
    <t>MekkoChart Name:</t>
  </si>
  <si>
    <t>OrgChart Name:</t>
  </si>
  <si>
    <t>RadialBarChart Name:</t>
  </si>
  <si>
    <t>MaxValue</t>
  </si>
  <si>
    <t>Value 1</t>
  </si>
  <si>
    <t>Desc 1</t>
  </si>
  <si>
    <t>v 1</t>
  </si>
  <si>
    <t>i 1</t>
  </si>
  <si>
    <t>Value 2</t>
  </si>
  <si>
    <t>Desc 2</t>
  </si>
  <si>
    <t>v 2</t>
  </si>
  <si>
    <t>i 2</t>
  </si>
  <si>
    <t>Value 3</t>
  </si>
  <si>
    <t>Desc 3</t>
  </si>
  <si>
    <t>v 3</t>
  </si>
  <si>
    <t>i 3</t>
  </si>
  <si>
    <t>Value 4</t>
  </si>
  <si>
    <t>Desc 4</t>
  </si>
  <si>
    <t>v 4</t>
  </si>
  <si>
    <t>i 4</t>
  </si>
  <si>
    <t>Value 5</t>
  </si>
  <si>
    <t>Desc 5</t>
  </si>
  <si>
    <t>v 5</t>
  </si>
  <si>
    <t>i 5</t>
  </si>
  <si>
    <t>Value 6</t>
  </si>
  <si>
    <t>Desc 6</t>
  </si>
  <si>
    <t>v 6</t>
  </si>
  <si>
    <t>i 6</t>
  </si>
  <si>
    <t>Value 7</t>
  </si>
  <si>
    <t>Desc 7</t>
  </si>
  <si>
    <t>v 7</t>
  </si>
  <si>
    <t>i 7</t>
  </si>
  <si>
    <t>Value 8</t>
  </si>
  <si>
    <t>Desc 8</t>
  </si>
  <si>
    <t>v 8</t>
  </si>
  <si>
    <t>i 8</t>
  </si>
  <si>
    <t>Value 9</t>
  </si>
  <si>
    <t>Desc 9</t>
  </si>
  <si>
    <t>v 9</t>
  </si>
  <si>
    <t>i 9</t>
  </si>
  <si>
    <t>Value 10</t>
  </si>
  <si>
    <t>Desc 10</t>
  </si>
  <si>
    <t>v 10</t>
  </si>
  <si>
    <t>i 10</t>
  </si>
  <si>
    <t>Sales Funnel2 Chart Name:</t>
  </si>
  <si>
    <t>Colors</t>
  </si>
  <si>
    <t>DataText</t>
  </si>
  <si>
    <t>DataValue</t>
  </si>
  <si>
    <t>x</t>
  </si>
  <si>
    <t>Label</t>
  </si>
  <si>
    <t>Value</t>
  </si>
  <si>
    <t>Low</t>
  </si>
  <si>
    <t>High</t>
  </si>
  <si>
    <t>x2</t>
  </si>
  <si>
    <t>yLabel</t>
  </si>
  <si>
    <t>yPercent</t>
  </si>
  <si>
    <t>LabelPercent</t>
  </si>
  <si>
    <t>xxx</t>
  </si>
  <si>
    <t>Ring Chart Name:</t>
  </si>
  <si>
    <t>WindRoseChart Name:</t>
  </si>
  <si>
    <t>Cat 1</t>
  </si>
  <si>
    <t>Cat 2</t>
  </si>
  <si>
    <t>Cat 3</t>
  </si>
  <si>
    <t>Cat 4</t>
  </si>
  <si>
    <t>Cat 5</t>
  </si>
  <si>
    <t>Cat 6</t>
  </si>
  <si>
    <t>Key Impacts</t>
  </si>
  <si>
    <t>Score</t>
  </si>
  <si>
    <t>PathStoneGroup.com</t>
  </si>
  <si>
    <t>Initial Recommendation:</t>
  </si>
  <si>
    <t>Contact Us at:</t>
  </si>
  <si>
    <t>edgar@pathstonegroup.com</t>
  </si>
  <si>
    <r>
      <t xml:space="preserve">Business Excellence Maturity Assessment - </t>
    </r>
    <r>
      <rPr>
        <sz val="18"/>
        <color theme="7" tint="-0.249977111117893"/>
        <rFont val="Calibri"/>
        <family val="2"/>
        <scheme val="minor"/>
      </rPr>
      <t>Basic</t>
    </r>
    <r>
      <rPr>
        <b/>
        <sz val="18"/>
        <color theme="7" tint="-0.249977111117893"/>
        <rFont val="Calibri"/>
        <family val="2"/>
        <scheme val="minor"/>
      </rPr>
      <t xml:space="preserve">
</t>
    </r>
    <r>
      <rPr>
        <b/>
        <sz val="14"/>
        <color theme="7" tint="-0.249977111117893"/>
        <rFont val="Calibri"/>
        <family val="2"/>
        <scheme val="minor"/>
      </rPr>
      <t>Manufacturing *</t>
    </r>
  </si>
  <si>
    <t>The Full PSG Be Assessment is a thorough examination that requires anywhere between 8 and 16 hours of work and furnishes a comprehensive report and strategic advice.</t>
  </si>
  <si>
    <t>* This Assessment focuses on only one Key for each BUSINESS IMPACT to give you a prompt assessment of your business maturity.</t>
  </si>
  <si>
    <t>PSG Business Excellence Maturity Assessment Guide.</t>
  </si>
  <si>
    <t>Leader sets direction and teams follow without asking many questions; issues with coordination or cooperation</t>
  </si>
  <si>
    <t>Refer to our PSG Business Excellence Strategy Quick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</si>
</sst>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F800]dddd\,\ mmmm\ dd\,\ yyyy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sz val="10"/>
      <name val="Arial"/>
      <family val="2"/>
    </font>
    <font>
      <b/>
      <sz val="10"/>
      <name val="Corbel"/>
      <family val="2"/>
    </font>
    <font>
      <b/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7" tint="-0.249977111117893"/>
      <name val="Calibri"/>
      <family val="2"/>
      <scheme val="minor"/>
    </font>
    <font>
      <sz val="24"/>
      <color theme="7" tint="-0.249977111117893"/>
      <name val="Calibri"/>
      <family val="2"/>
      <scheme val="minor"/>
    </font>
    <font>
      <sz val="36"/>
      <color theme="7" tint="-0.249977111117893"/>
      <name val="Corbel"/>
      <family val="2"/>
    </font>
    <font>
      <b/>
      <sz val="18"/>
      <color theme="7" tint="-0.249977111117893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9"/>
      <color indexed="81"/>
      <name val="Corbel"/>
      <family val="2"/>
    </font>
    <font>
      <sz val="8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1"/>
      <color theme="7" tint="-0.249977111117893"/>
      <name val="Arial"/>
      <family val="2"/>
    </font>
    <font>
      <sz val="18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26"/>
      <color theme="7" tint="-0.249977111117893"/>
      <name val="Corbel"/>
      <family val="2"/>
    </font>
    <font>
      <b/>
      <sz val="14"/>
      <color theme="1"/>
      <name val="Corbel"/>
      <family val="2"/>
    </font>
    <font>
      <sz val="10"/>
      <color theme="0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ck">
        <color theme="0" tint="-0.249977111117893"/>
      </left>
      <right/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/>
      <top/>
      <bottom/>
      <diagonal/>
    </border>
    <border>
      <left/>
      <right style="thick">
        <color theme="0" tint="-0.249977111117893"/>
      </right>
      <top/>
      <bottom/>
      <diagonal/>
    </border>
    <border>
      <left style="thick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13" xfId="0" applyFont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165" fontId="1" fillId="3" borderId="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/>
    <xf numFmtId="0" fontId="3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23" fillId="0" borderId="0" xfId="0" applyFont="1"/>
    <xf numFmtId="0" fontId="12" fillId="10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5" fontId="1" fillId="0" borderId="3" xfId="0" applyNumberFormat="1" applyFont="1" applyBorder="1" applyAlignment="1">
      <alignment horizontal="left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2" fillId="0" borderId="0" xfId="1" applyFont="1" applyFill="1" applyAlignment="1" applyProtection="1">
      <alignment horizontal="left"/>
    </xf>
    <xf numFmtId="0" fontId="21" fillId="0" borderId="0" xfId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1" fillId="3" borderId="2" xfId="0" applyFont="1" applyFill="1" applyBorder="1" applyAlignment="1">
      <alignment vertical="center"/>
    </xf>
    <xf numFmtId="0" fontId="8" fillId="2" borderId="0" xfId="0" applyFont="1" applyFill="1"/>
    <xf numFmtId="0" fontId="5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9" fillId="4" borderId="0" xfId="0" quotePrefix="1" applyFont="1" applyFill="1" applyAlignment="1">
      <alignment horizontal="center"/>
    </xf>
    <xf numFmtId="0" fontId="10" fillId="4" borderId="0" xfId="0" applyFont="1" applyFill="1"/>
    <xf numFmtId="0" fontId="8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8" borderId="4" xfId="0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12" fillId="8" borderId="6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0" fontId="15" fillId="5" borderId="9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33" fillId="4" borderId="0" xfId="0" applyFont="1" applyFill="1"/>
    <xf numFmtId="0" fontId="16" fillId="2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right" vertical="center"/>
    </xf>
    <xf numFmtId="0" fontId="6" fillId="9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right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 vertical="center"/>
    </xf>
    <xf numFmtId="164" fontId="20" fillId="4" borderId="0" xfId="0" applyNumberFormat="1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left"/>
    </xf>
    <xf numFmtId="0" fontId="17" fillId="2" borderId="0" xfId="0" applyFont="1" applyFill="1"/>
    <xf numFmtId="1" fontId="7" fillId="2" borderId="0" xfId="0" applyNumberFormat="1" applyFont="1" applyFill="1" applyAlignment="1">
      <alignment horizontal="left"/>
    </xf>
    <xf numFmtId="0" fontId="16" fillId="2" borderId="0" xfId="0" applyFont="1" applyFill="1"/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9" fillId="3" borderId="15" xfId="0" applyFont="1" applyFill="1" applyBorder="1" applyAlignment="1">
      <alignment horizontal="left" vertical="center"/>
    </xf>
    <xf numFmtId="0" fontId="29" fillId="3" borderId="16" xfId="0" applyFont="1" applyFill="1" applyBorder="1" applyAlignment="1">
      <alignment horizontal="left" vertical="center"/>
    </xf>
    <xf numFmtId="0" fontId="29" fillId="3" borderId="17" xfId="0" applyFont="1" applyFill="1" applyBorder="1" applyAlignment="1">
      <alignment horizontal="left" vertical="center"/>
    </xf>
    <xf numFmtId="0" fontId="29" fillId="3" borderId="18" xfId="0" applyFont="1" applyFill="1" applyBorder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0" fontId="29" fillId="3" borderId="19" xfId="0" applyFont="1" applyFill="1" applyBorder="1" applyAlignment="1">
      <alignment horizontal="left" vertical="center"/>
    </xf>
    <xf numFmtId="0" fontId="29" fillId="3" borderId="20" xfId="0" applyFont="1" applyFill="1" applyBorder="1" applyAlignment="1">
      <alignment horizontal="left" vertical="center"/>
    </xf>
    <xf numFmtId="0" fontId="29" fillId="3" borderId="21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left" vertical="center"/>
    </xf>
    <xf numFmtId="0" fontId="24" fillId="7" borderId="0" xfId="1" applyFont="1" applyFill="1" applyAlignment="1" applyProtection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/>
    </xf>
    <xf numFmtId="1" fontId="1" fillId="0" borderId="9" xfId="0" applyNumberFormat="1" applyFont="1" applyBorder="1" applyAlignment="1" applyProtection="1">
      <alignment horizontal="left" vertical="center" wrapText="1"/>
      <protection locked="0"/>
    </xf>
    <xf numFmtId="1" fontId="1" fillId="0" borderId="10" xfId="0" applyNumberFormat="1" applyFont="1" applyBorder="1" applyAlignment="1" applyProtection="1">
      <alignment horizontal="left" vertical="center" wrapText="1"/>
      <protection locked="0"/>
    </xf>
    <xf numFmtId="1" fontId="1" fillId="0" borderId="11" xfId="0" applyNumberFormat="1" applyFont="1" applyBorder="1" applyAlignment="1" applyProtection="1">
      <alignment horizontal="left" vertical="center" wrapText="1"/>
      <protection locked="0"/>
    </xf>
    <xf numFmtId="1" fontId="1" fillId="0" borderId="9" xfId="0" applyNumberFormat="1" applyFont="1" applyBorder="1" applyAlignment="1" applyProtection="1">
      <alignment horizontal="left" vertical="center"/>
      <protection locked="0"/>
    </xf>
    <xf numFmtId="1" fontId="1" fillId="0" borderId="10" xfId="0" applyNumberFormat="1" applyFont="1" applyBorder="1" applyAlignment="1" applyProtection="1">
      <alignment horizontal="left" vertical="center"/>
      <protection locked="0"/>
    </xf>
    <xf numFmtId="1" fontId="1" fillId="0" borderId="11" xfId="0" applyNumberFormat="1" applyFont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left" vertical="center"/>
    </xf>
    <xf numFmtId="0" fontId="42" fillId="8" borderId="0" xfId="0" applyFont="1" applyFill="1" applyAlignment="1">
      <alignment horizontal="center" vertical="center"/>
    </xf>
    <xf numFmtId="0" fontId="40" fillId="8" borderId="0" xfId="1" applyFont="1" applyFill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3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3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/>
              <a:t>Business Excellence</a:t>
            </a:r>
            <a:br>
              <a:rPr lang="en-CA" sz="1400"/>
            </a:br>
            <a:r>
              <a:rPr lang="en-CA" sz="1400"/>
              <a:t>Maturity Assessment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35817424787177"/>
          <c:y val="0.19252007387522094"/>
          <c:w val="0.56250761116652359"/>
          <c:h val="0.74500064202799243"/>
        </c:manualLayout>
      </c:layout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Results!$B$13:$B$32</c:f>
              <c:strCache>
                <c:ptCount val="20"/>
                <c:pt idx="0">
                  <c:v>Costing</c:v>
                </c:pt>
                <c:pt idx="1">
                  <c:v>Leadership</c:v>
                </c:pt>
                <c:pt idx="2">
                  <c:v>Management</c:v>
                </c:pt>
                <c:pt idx="3">
                  <c:v>Metrics</c:v>
                </c:pt>
                <c:pt idx="4">
                  <c:v>Change</c:v>
                </c:pt>
                <c:pt idx="5">
                  <c:v>Mindset</c:v>
                </c:pt>
                <c:pt idx="6">
                  <c:v>Service </c:v>
                </c:pt>
                <c:pt idx="7">
                  <c:v>Solving</c:v>
                </c:pt>
                <c:pt idx="8">
                  <c:v>Standards</c:v>
                </c:pt>
                <c:pt idx="9">
                  <c:v>Teamwork</c:v>
                </c:pt>
                <c:pt idx="10">
                  <c:v>Training</c:v>
                </c:pt>
                <c:pt idx="11">
                  <c:v>Visuals</c:v>
                </c:pt>
                <c:pt idx="12">
                  <c:v>Efficiency</c:v>
                </c:pt>
                <c:pt idx="13">
                  <c:v>Inventory</c:v>
                </c:pt>
                <c:pt idx="14">
                  <c:v>Layout</c:v>
                </c:pt>
                <c:pt idx="15">
                  <c:v>Maintenance</c:v>
                </c:pt>
                <c:pt idx="16">
                  <c:v>Quality</c:v>
                </c:pt>
                <c:pt idx="17">
                  <c:v>Structure</c:v>
                </c:pt>
                <c:pt idx="18">
                  <c:v>Technology</c:v>
                </c:pt>
                <c:pt idx="19">
                  <c:v>Time</c:v>
                </c:pt>
              </c:strCache>
            </c:strRef>
          </c:cat>
          <c:val>
            <c:numRef>
              <c:f>Results!$C$13:$C$32</c:f>
              <c:numCache>
                <c:formatCode>General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1-4ED6-9D64-43B71519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61904"/>
        <c:axId val="134262384"/>
      </c:radarChart>
      <c:catAx>
        <c:axId val="1342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62384"/>
        <c:crosses val="autoZero"/>
        <c:auto val="1"/>
        <c:lblAlgn val="ctr"/>
        <c:lblOffset val="100"/>
        <c:noMultiLvlLbl val="0"/>
      </c:catAx>
      <c:valAx>
        <c:axId val="13426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6190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71561</xdr:colOff>
      <xdr:row>1</xdr:row>
      <xdr:rowOff>55659</xdr:rowOff>
    </xdr:from>
    <xdr:to>
      <xdr:col>3</xdr:col>
      <xdr:colOff>272472</xdr:colOff>
      <xdr:row>5</xdr:row>
      <xdr:rowOff>71561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224" y="198782"/>
          <a:ext cx="391743" cy="492981"/>
        </a:xfrm>
        <a:prstGeom prst="rect">
          <a:avLst/>
        </a:prstGeom>
      </xdr:spPr>
    </xdr:pic>
    <xdr:clientData/>
  </xdr:twoCellAnchor>
  <xdr:twoCellAnchor>
    <xdr:from>
      <xdr:col>8</xdr:col>
      <xdr:colOff>214685</xdr:colOff>
      <xdr:row>1</xdr:row>
      <xdr:rowOff>63609</xdr:rowOff>
    </xdr:from>
    <xdr:to>
      <xdr:col>11</xdr:col>
      <xdr:colOff>357808</xdr:colOff>
      <xdr:row>17</xdr:row>
      <xdr:rowOff>119271</xdr:rowOff>
    </xdr:to>
    <xdr:sp macro="" textlink="">
      <xdr:nvSpPr>
        <xdr:cNvPr id="3" name="Rectangle: Folded Corn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88417" y="206732"/>
          <a:ext cx="2099144" cy="2814765"/>
        </a:xfrm>
        <a:prstGeom prst="foldedCorner">
          <a:avLst>
            <a:gd name="adj" fmla="val 10621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CA" sz="1100"/>
            <a:t>Note that this is a Basic BEMA </a:t>
          </a:r>
          <a:r>
            <a:rPr lang="en-CA" sz="1100" baseline="0"/>
            <a:t> for Manufacturing.</a:t>
          </a:r>
        </a:p>
        <a:p>
          <a:pPr algn="l"/>
          <a:endParaRPr lang="en-CA" sz="1100" baseline="0"/>
        </a:p>
        <a:p>
          <a:pPr algn="l"/>
          <a:r>
            <a:rPr lang="en-CA" sz="1100" baseline="0"/>
            <a:t>Includes 20 questions, one for each Key Impact.</a:t>
          </a:r>
        </a:p>
        <a:p>
          <a:pPr algn="l"/>
          <a:endParaRPr lang="en-CA" sz="1100" baseline="0"/>
        </a:p>
        <a:p>
          <a:pPr algn="l"/>
          <a:r>
            <a:rPr lang="en-CA" sz="1100" baseline="0"/>
            <a:t>The Compehensive BEMA includes the 126 questions for the 20 Impact Keys.</a:t>
          </a:r>
        </a:p>
        <a:p>
          <a:pPr algn="l"/>
          <a:endParaRPr lang="en-CA" sz="1100" baseline="0"/>
        </a:p>
        <a:p>
          <a:pPr algn="l"/>
          <a:r>
            <a:rPr lang="en-CA" sz="1100" baseline="0"/>
            <a:t>Contact Us for a quote. We provide business value at an affordable cost for your business.</a:t>
          </a:r>
        </a:p>
        <a:p>
          <a:pPr algn="l"/>
          <a:endParaRPr lang="en-CA" sz="1100"/>
        </a:p>
      </xdr:txBody>
    </xdr:sp>
    <xdr:clientData/>
  </xdr:twoCellAnchor>
  <xdr:twoCellAnchor>
    <xdr:from>
      <xdr:col>6</xdr:col>
      <xdr:colOff>143122</xdr:colOff>
      <xdr:row>9</xdr:row>
      <xdr:rowOff>39757</xdr:rowOff>
    </xdr:from>
    <xdr:to>
      <xdr:col>6</xdr:col>
      <xdr:colOff>310100</xdr:colOff>
      <xdr:row>9</xdr:row>
      <xdr:rowOff>206734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6FF8CD4-2532-F8E1-74B0-3DA0F6CE0339}"/>
            </a:ext>
          </a:extLst>
        </xdr:cNvPr>
        <xdr:cNvSpPr/>
      </xdr:nvSpPr>
      <xdr:spPr>
        <a:xfrm>
          <a:off x="8301160" y="1343771"/>
          <a:ext cx="166978" cy="166977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 fLocksWithSheet="0"/>
  </xdr:twoCellAnchor>
  <xdr:twoCellAnchor>
    <xdr:from>
      <xdr:col>6</xdr:col>
      <xdr:colOff>1742658</xdr:colOff>
      <xdr:row>9</xdr:row>
      <xdr:rowOff>41080</xdr:rowOff>
    </xdr:from>
    <xdr:to>
      <xdr:col>6</xdr:col>
      <xdr:colOff>1909636</xdr:colOff>
      <xdr:row>9</xdr:row>
      <xdr:rowOff>208057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FAF31F3-F935-4E7B-9289-89038D98380E}"/>
            </a:ext>
          </a:extLst>
        </xdr:cNvPr>
        <xdr:cNvSpPr/>
      </xdr:nvSpPr>
      <xdr:spPr>
        <a:xfrm>
          <a:off x="9900696" y="1345094"/>
          <a:ext cx="166978" cy="166977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174928</xdr:colOff>
      <xdr:row>10</xdr:row>
      <xdr:rowOff>47707</xdr:rowOff>
    </xdr:from>
    <xdr:to>
      <xdr:col>9</xdr:col>
      <xdr:colOff>1876510</xdr:colOff>
      <xdr:row>32</xdr:row>
      <xdr:rowOff>55660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127221</xdr:colOff>
      <xdr:row>1</xdr:row>
      <xdr:rowOff>39756</xdr:rowOff>
    </xdr:from>
    <xdr:to>
      <xdr:col>1</xdr:col>
      <xdr:colOff>518964</xdr:colOff>
      <xdr:row>4</xdr:row>
      <xdr:rowOff>63610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325" y="206733"/>
          <a:ext cx="391743" cy="500933"/>
        </a:xfrm>
        <a:prstGeom prst="rect">
          <a:avLst/>
        </a:prstGeom>
      </xdr:spPr>
    </xdr:pic>
    <xdr:clientData/>
  </xdr:twoCellAnchor>
  <xdr:twoCellAnchor editAs="oneCell">
    <xdr:from>
      <xdr:col>1</xdr:col>
      <xdr:colOff>492981</xdr:colOff>
      <xdr:row>34</xdr:row>
      <xdr:rowOff>158900</xdr:rowOff>
    </xdr:from>
    <xdr:to>
      <xdr:col>9</xdr:col>
      <xdr:colOff>1876507</xdr:colOff>
      <xdr:row>56</xdr:row>
      <xdr:rowOff>57042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5861" y="6440430"/>
          <a:ext cx="6782462" cy="3396716"/>
        </a:xfrm>
        <a:prstGeom prst="rect">
          <a:avLst/>
        </a:prstGeom>
      </xdr:spPr>
    </xdr:pic>
    <xdr:clientData/>
  </xdr:twoCellAnchor>
  <xdr:twoCellAnchor editAs="oneCell">
    <xdr:from>
      <xdr:col>9</xdr:col>
      <xdr:colOff>1033670</xdr:colOff>
      <xdr:row>25</xdr:row>
      <xdr:rowOff>15901</xdr:rowOff>
    </xdr:from>
    <xdr:to>
      <xdr:col>9</xdr:col>
      <xdr:colOff>2217477</xdr:colOff>
      <xdr:row>27</xdr:row>
      <xdr:rowOff>87009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15486" y="4564047"/>
          <a:ext cx="1183807" cy="452771"/>
        </a:xfrm>
        <a:prstGeom prst="rect">
          <a:avLst/>
        </a:prstGeom>
      </xdr:spPr>
    </xdr:pic>
    <xdr:clientData/>
  </xdr:twoCellAnchor>
  <xdr:twoCellAnchor editAs="oneCell">
    <xdr:from>
      <xdr:col>9</xdr:col>
      <xdr:colOff>1232453</xdr:colOff>
      <xdr:row>20</xdr:row>
      <xdr:rowOff>8758</xdr:rowOff>
    </xdr:from>
    <xdr:to>
      <xdr:col>11</xdr:col>
      <xdr:colOff>1</xdr:colOff>
      <xdr:row>22</xdr:row>
      <xdr:rowOff>84583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14269" y="3602748"/>
          <a:ext cx="1240403" cy="457487"/>
        </a:xfrm>
        <a:prstGeom prst="rect">
          <a:avLst/>
        </a:prstGeom>
      </xdr:spPr>
    </xdr:pic>
    <xdr:clientData/>
  </xdr:twoCellAnchor>
  <xdr:twoCellAnchor editAs="oneCell">
    <xdr:from>
      <xdr:col>9</xdr:col>
      <xdr:colOff>1439186</xdr:colOff>
      <xdr:row>15</xdr:row>
      <xdr:rowOff>6332</xdr:rowOff>
    </xdr:from>
    <xdr:to>
      <xdr:col>11</xdr:col>
      <xdr:colOff>150138</xdr:colOff>
      <xdr:row>17</xdr:row>
      <xdr:rowOff>77440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21002" y="2646165"/>
          <a:ext cx="1183807" cy="452771"/>
        </a:xfrm>
        <a:prstGeom prst="rect">
          <a:avLst/>
        </a:prstGeom>
      </xdr:spPr>
    </xdr:pic>
    <xdr:clientData/>
  </xdr:twoCellAnchor>
  <xdr:twoCellAnchor>
    <xdr:from>
      <xdr:col>8</xdr:col>
      <xdr:colOff>278296</xdr:colOff>
      <xdr:row>24</xdr:row>
      <xdr:rowOff>63610</xdr:rowOff>
    </xdr:from>
    <xdr:to>
      <xdr:col>9</xdr:col>
      <xdr:colOff>1033670</xdr:colOff>
      <xdr:row>26</xdr:row>
      <xdr:rowOff>51456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9" idx="1"/>
        </xdr:cNvCxnSpPr>
      </xdr:nvCxnSpPr>
      <xdr:spPr>
        <a:xfrm flipH="1" flipV="1">
          <a:off x="5224007" y="4420925"/>
          <a:ext cx="1391479" cy="369508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572494</xdr:colOff>
      <xdr:row>21</xdr:row>
      <xdr:rowOff>23854</xdr:rowOff>
    </xdr:from>
    <xdr:to>
      <xdr:col>9</xdr:col>
      <xdr:colOff>1224501</xdr:colOff>
      <xdr:row>21</xdr:row>
      <xdr:rowOff>55659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H="1" flipV="1">
          <a:off x="5518205" y="3808675"/>
          <a:ext cx="1288112" cy="31805"/>
        </a:xfrm>
        <a:prstGeom prst="straightConnector1">
          <a:avLst/>
        </a:prstGeom>
        <a:ln>
          <a:solidFill>
            <a:schemeClr val="accent4">
              <a:lumMod val="75000"/>
            </a:schemeClr>
          </a:solidFill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71561</xdr:colOff>
      <xdr:row>16</xdr:row>
      <xdr:rowOff>41887</xdr:rowOff>
    </xdr:from>
    <xdr:to>
      <xdr:col>9</xdr:col>
      <xdr:colOff>1439186</xdr:colOff>
      <xdr:row>18</xdr:row>
      <xdr:rowOff>135172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stCxn id="11" idx="1"/>
        </xdr:cNvCxnSpPr>
      </xdr:nvCxnSpPr>
      <xdr:spPr>
        <a:xfrm flipH="1">
          <a:off x="5653377" y="2872551"/>
          <a:ext cx="1367625" cy="474948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667910</xdr:colOff>
      <xdr:row>30</xdr:row>
      <xdr:rowOff>31806</xdr:rowOff>
    </xdr:from>
    <xdr:to>
      <xdr:col>9</xdr:col>
      <xdr:colOff>1948070</xdr:colOff>
      <xdr:row>32</xdr:row>
      <xdr:rowOff>151076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6249726" y="5534109"/>
          <a:ext cx="1280160" cy="50093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800">
              <a:solidFill>
                <a:schemeClr val="tx1"/>
              </a:solidFill>
            </a:rPr>
            <a:t>Score</a:t>
          </a:r>
          <a:r>
            <a:rPr lang="en-CA" sz="800" baseline="0">
              <a:solidFill>
                <a:schemeClr val="tx1"/>
              </a:solidFill>
            </a:rPr>
            <a:t> from 0 to 2 is considered a</a:t>
          </a:r>
          <a:br>
            <a:rPr lang="en-CA" sz="800" baseline="0">
              <a:solidFill>
                <a:schemeClr val="tx1"/>
              </a:solidFill>
            </a:rPr>
          </a:br>
          <a:r>
            <a:rPr lang="en-CA" sz="800" b="1" baseline="0">
              <a:solidFill>
                <a:schemeClr val="tx1"/>
              </a:solidFill>
            </a:rPr>
            <a:t>Struggling Phase</a:t>
          </a:r>
          <a:endParaRPr lang="en-CA" sz="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524788</xdr:colOff>
      <xdr:row>59</xdr:row>
      <xdr:rowOff>13494</xdr:rowOff>
    </xdr:from>
    <xdr:to>
      <xdr:col>9</xdr:col>
      <xdr:colOff>2194560</xdr:colOff>
      <xdr:row>67</xdr:row>
      <xdr:rowOff>88254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07668" y="10278628"/>
          <a:ext cx="7068708" cy="1346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athstonegroup.com/" TargetMode="External"/><Relationship Id="rId1" Type="http://schemas.openxmlformats.org/officeDocument/2006/relationships/hyperlink" Target="http://www.pathstonegroup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258aedba-9fe8-4678-becd-f6f240fbec0e.usrfiles.com/ugd/258aed_cb75d35406e2476787b37699ee8121f8.pdf" TargetMode="External"/><Relationship Id="rId2" Type="http://schemas.openxmlformats.org/officeDocument/2006/relationships/hyperlink" Target="mailto:edgar@pathstonegroup.com" TargetMode="External"/><Relationship Id="rId1" Type="http://schemas.openxmlformats.org/officeDocument/2006/relationships/hyperlink" Target="http://www.pathstonegroup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3F70-9A8D-4AB1-B0C7-929628A2C878}">
  <dimension ref="A1:CWT1"/>
  <sheetViews>
    <sheetView workbookViewId="0">
      <pane ySplit="1" topLeftCell="A2" activePane="bottomLeft" state="frozen"/>
      <selection pane="bottomLeft" activeCell="A2" sqref="A2"/>
    </sheetView>
  </sheetViews>
  <sheetFormatPr defaultRowHeight="12.55" x14ac:dyDescent="0.2"/>
  <cols>
    <col min="1" max="1" width="17.5546875" style="5" bestFit="1" customWidth="1"/>
    <col min="2" max="2" width="3.44140625" style="5" bestFit="1" customWidth="1"/>
    <col min="3" max="5" width="2" style="5" bestFit="1" customWidth="1"/>
    <col min="6" max="6" width="4.21875" style="5" bestFit="1" customWidth="1"/>
    <col min="7" max="7" width="4.5546875" style="5" bestFit="1" customWidth="1"/>
    <col min="8" max="8" width="3.88671875" style="5" bestFit="1" customWidth="1"/>
    <col min="9" max="9" width="7" style="5" bestFit="1" customWidth="1"/>
    <col min="10" max="10" width="8.44140625" style="5" bestFit="1" customWidth="1"/>
    <col min="11" max="11" width="9.6640625" style="5" bestFit="1" customWidth="1"/>
    <col min="12" max="12" width="6.88671875" style="5" bestFit="1" customWidth="1"/>
    <col min="13" max="14" width="5.77734375" style="5" bestFit="1" customWidth="1"/>
    <col min="15" max="17" width="6.6640625" style="5" bestFit="1" customWidth="1"/>
    <col min="18" max="18" width="4.5546875" style="5" bestFit="1" customWidth="1"/>
    <col min="19" max="19" width="11.21875" style="5" bestFit="1" customWidth="1"/>
    <col min="20" max="20" width="10.88671875" style="5" bestFit="1" customWidth="1"/>
    <col min="21" max="21" width="8.6640625" style="5" bestFit="1" customWidth="1"/>
    <col min="22" max="22" width="9.44140625" style="5" bestFit="1" customWidth="1"/>
    <col min="23" max="23" width="8.109375" style="5" bestFit="1" customWidth="1"/>
    <col min="24" max="24" width="10.44140625" style="5" bestFit="1" customWidth="1"/>
    <col min="25" max="25" width="4.21875" style="5" bestFit="1" customWidth="1"/>
    <col min="26" max="26" width="3.33203125" style="5" bestFit="1" customWidth="1"/>
    <col min="27" max="29" width="2" style="5" bestFit="1" customWidth="1"/>
    <col min="30" max="30" width="4.21875" style="5" bestFit="1" customWidth="1"/>
    <col min="31" max="31" width="4.5546875" style="5" bestFit="1" customWidth="1"/>
    <col min="32" max="32" width="3.88671875" style="5" bestFit="1" customWidth="1"/>
    <col min="33" max="33" width="10.6640625" style="5" bestFit="1" customWidth="1"/>
    <col min="34" max="34" width="8" style="5" bestFit="1" customWidth="1"/>
    <col min="35" max="41" width="5.77734375" style="5" bestFit="1" customWidth="1"/>
    <col min="42" max="44" width="6.77734375" style="5" bestFit="1" customWidth="1"/>
    <col min="45" max="50" width="6.6640625" style="5" bestFit="1" customWidth="1"/>
    <col min="51" max="53" width="7.6640625" style="5" bestFit="1" customWidth="1"/>
    <col min="54" max="54" width="11.5546875" style="5" bestFit="1" customWidth="1"/>
    <col min="55" max="55" width="6.33203125" style="5" bestFit="1" customWidth="1"/>
    <col min="56" max="56" width="8.44140625" style="5" bestFit="1" customWidth="1"/>
    <col min="57" max="62" width="2" style="5" bestFit="1" customWidth="1"/>
    <col min="63" max="63" width="7.6640625" style="5" bestFit="1" customWidth="1"/>
    <col min="64" max="65" width="6.88671875" style="5" bestFit="1" customWidth="1"/>
    <col min="66" max="100" width="8.88671875" style="5"/>
    <col min="101" max="101" width="19.5546875" style="5" bestFit="1" customWidth="1"/>
    <col min="102" max="102" width="11.21875" style="5" bestFit="1" customWidth="1"/>
    <col min="103" max="103" width="10.88671875" style="5" bestFit="1" customWidth="1"/>
    <col min="104" max="104" width="8.6640625" style="5" bestFit="1" customWidth="1"/>
    <col min="105" max="105" width="9.44140625" style="5" bestFit="1" customWidth="1"/>
    <col min="106" max="107" width="6.33203125" style="5" bestFit="1" customWidth="1"/>
    <col min="108" max="108" width="4" style="5" bestFit="1" customWidth="1"/>
    <col min="109" max="110" width="7.33203125" style="5" bestFit="1" customWidth="1"/>
    <col min="111" max="112" width="6.33203125" style="5" bestFit="1" customWidth="1"/>
    <col min="113" max="113" width="4" style="5" bestFit="1" customWidth="1"/>
    <col min="114" max="115" width="7.33203125" style="5" bestFit="1" customWidth="1"/>
    <col min="116" max="1500" width="8.88671875" style="5"/>
    <col min="1501" max="1501" width="22.6640625" style="5" bestFit="1" customWidth="1"/>
    <col min="1502" max="1502" width="11.21875" style="5" bestFit="1" customWidth="1"/>
    <col min="1503" max="1503" width="10.88671875" style="5" bestFit="1" customWidth="1"/>
    <col min="1504" max="1504" width="8.6640625" style="5" bestFit="1" customWidth="1"/>
    <col min="1505" max="1505" width="9.44140625" style="5" bestFit="1" customWidth="1"/>
    <col min="1506" max="1506" width="7.33203125" style="5" bestFit="1" customWidth="1"/>
    <col min="1507" max="1600" width="8.88671875" style="5"/>
    <col min="1601" max="1601" width="14" style="5" bestFit="1" customWidth="1"/>
    <col min="1602" max="1602" width="3.44140625" style="5" bestFit="1" customWidth="1"/>
    <col min="1603" max="1603" width="6" style="5" bestFit="1" customWidth="1"/>
    <col min="1604" max="1604" width="6.44140625" style="5" bestFit="1" customWidth="1"/>
    <col min="1605" max="1605" width="7.109375" style="5" bestFit="1" customWidth="1"/>
    <col min="1606" max="1608" width="5.6640625" style="5" bestFit="1" customWidth="1"/>
    <col min="1609" max="1609" width="7" style="5" bestFit="1" customWidth="1"/>
    <col min="1610" max="1610" width="8.44140625" style="5" bestFit="1" customWidth="1"/>
    <col min="1611" max="1611" width="9.109375" style="5" bestFit="1" customWidth="1"/>
    <col min="1612" max="1612" width="6.6640625" style="5" bestFit="1" customWidth="1"/>
    <col min="1613" max="1613" width="8.21875" style="5" bestFit="1" customWidth="1"/>
    <col min="1614" max="1614" width="4.5546875" style="5" bestFit="1" customWidth="1"/>
    <col min="1615" max="1617" width="6.88671875" style="5" bestFit="1" customWidth="1"/>
    <col min="1618" max="1618" width="6.44140625" style="5" bestFit="1" customWidth="1"/>
    <col min="1619" max="1619" width="11.21875" style="5" bestFit="1" customWidth="1"/>
    <col min="1620" max="1620" width="10.88671875" style="5" bestFit="1" customWidth="1"/>
    <col min="1621" max="1621" width="8.6640625" style="5" bestFit="1" customWidth="1"/>
    <col min="1622" max="1622" width="9.44140625" style="5" bestFit="1" customWidth="1"/>
    <col min="1623" max="1623" width="6.44140625" style="5" bestFit="1" customWidth="1"/>
    <col min="1624" max="1624" width="6.77734375" style="5" bestFit="1" customWidth="1"/>
    <col min="1625" max="1900" width="8.88671875" style="5"/>
    <col min="1901" max="1901" width="23.109375" style="5" bestFit="1" customWidth="1"/>
    <col min="1902" max="1902" width="11.21875" style="5" bestFit="1" customWidth="1"/>
    <col min="1903" max="1903" width="10.88671875" style="5" bestFit="1" customWidth="1"/>
    <col min="1904" max="1904" width="8.6640625" style="5" bestFit="1" customWidth="1"/>
    <col min="1905" max="1905" width="9.44140625" style="5" bestFit="1" customWidth="1"/>
    <col min="1906" max="2000" width="8.88671875" style="5"/>
    <col min="2001" max="2001" width="19.6640625" style="5" bestFit="1" customWidth="1"/>
    <col min="2002" max="2002" width="11.21875" style="5" bestFit="1" customWidth="1"/>
    <col min="2003" max="2003" width="10.88671875" style="5" bestFit="1" customWidth="1"/>
    <col min="2004" max="2004" width="8.6640625" style="5" bestFit="1" customWidth="1"/>
    <col min="2005" max="2005" width="9.44140625" style="5" bestFit="1" customWidth="1"/>
    <col min="2006" max="2006" width="6.21875" style="5" bestFit="1" customWidth="1"/>
    <col min="2007" max="2007" width="6.5546875" style="5" bestFit="1" customWidth="1"/>
    <col min="2008" max="2008" width="10.5546875" style="5" bestFit="1" customWidth="1"/>
    <col min="2009" max="2009" width="9.77734375" style="5" bestFit="1" customWidth="1"/>
    <col min="2010" max="2010" width="6.5546875" style="5" bestFit="1" customWidth="1"/>
    <col min="2011" max="2011" width="5.21875" style="5" bestFit="1" customWidth="1"/>
    <col min="2012" max="2012" width="16.6640625" style="5" bestFit="1" customWidth="1"/>
    <col min="2013" max="2100" width="8.88671875" style="5"/>
    <col min="2101" max="2101" width="17.6640625" style="5" bestFit="1" customWidth="1"/>
    <col min="2102" max="2102" width="11.21875" style="5" bestFit="1" customWidth="1"/>
    <col min="2103" max="2103" width="10.88671875" style="5" bestFit="1" customWidth="1"/>
    <col min="2104" max="2104" width="8.6640625" style="5" bestFit="1" customWidth="1"/>
    <col min="2105" max="2105" width="9.44140625" style="5" bestFit="1" customWidth="1"/>
    <col min="2106" max="2109" width="8.88671875" style="5"/>
  </cols>
  <sheetData>
    <row r="1" spans="1:2646" s="16" customFormat="1" ht="15.05" x14ac:dyDescent="0.3">
      <c r="A1" s="7" t="s">
        <v>216</v>
      </c>
      <c r="B1" s="7" t="s">
        <v>217</v>
      </c>
      <c r="C1" s="7">
        <v>1</v>
      </c>
      <c r="D1" s="7">
        <v>2</v>
      </c>
      <c r="E1" s="7">
        <v>3</v>
      </c>
      <c r="F1" s="7" t="s">
        <v>218</v>
      </c>
      <c r="G1" s="7" t="s">
        <v>219</v>
      </c>
      <c r="H1" s="7" t="s">
        <v>220</v>
      </c>
      <c r="I1" s="7" t="s">
        <v>221</v>
      </c>
      <c r="J1" s="7" t="s">
        <v>222</v>
      </c>
      <c r="K1" s="7" t="s">
        <v>223</v>
      </c>
      <c r="L1" s="7" t="s">
        <v>224</v>
      </c>
      <c r="M1" s="7" t="s">
        <v>225</v>
      </c>
      <c r="N1" s="7" t="s">
        <v>226</v>
      </c>
      <c r="O1" s="17" t="s">
        <v>227</v>
      </c>
      <c r="P1" s="7" t="s">
        <v>228</v>
      </c>
      <c r="Q1" s="7" t="s">
        <v>229</v>
      </c>
      <c r="R1" s="7" t="s">
        <v>230</v>
      </c>
      <c r="S1" s="7" t="s">
        <v>231</v>
      </c>
      <c r="T1" s="7" t="s">
        <v>232</v>
      </c>
      <c r="U1" s="7" t="s">
        <v>233</v>
      </c>
      <c r="V1" s="7" t="s">
        <v>234</v>
      </c>
      <c r="W1" s="7" t="s">
        <v>235</v>
      </c>
      <c r="X1" s="7" t="s">
        <v>236</v>
      </c>
      <c r="Y1" s="7" t="s">
        <v>237</v>
      </c>
      <c r="Z1" s="8" t="s">
        <v>238</v>
      </c>
      <c r="AA1" s="8">
        <v>1</v>
      </c>
      <c r="AB1" s="8">
        <v>2</v>
      </c>
      <c r="AC1" s="8">
        <v>3</v>
      </c>
      <c r="AD1" s="8" t="s">
        <v>218</v>
      </c>
      <c r="AE1" s="8" t="s">
        <v>219</v>
      </c>
      <c r="AF1" s="8" t="s">
        <v>220</v>
      </c>
      <c r="AG1" s="8" t="s">
        <v>239</v>
      </c>
      <c r="AH1" s="8" t="s">
        <v>240</v>
      </c>
      <c r="AI1" s="18" t="s">
        <v>241</v>
      </c>
      <c r="AJ1" s="18" t="s">
        <v>242</v>
      </c>
      <c r="AK1" s="18" t="s">
        <v>243</v>
      </c>
      <c r="AL1" s="18" t="s">
        <v>244</v>
      </c>
      <c r="AM1" s="18" t="s">
        <v>245</v>
      </c>
      <c r="AN1" s="18" t="s">
        <v>246</v>
      </c>
      <c r="AO1" s="18" t="s">
        <v>247</v>
      </c>
      <c r="AP1" s="18" t="s">
        <v>248</v>
      </c>
      <c r="AQ1" s="18" t="s">
        <v>249</v>
      </c>
      <c r="AR1" s="18" t="s">
        <v>250</v>
      </c>
      <c r="AS1" s="18" t="s">
        <v>251</v>
      </c>
      <c r="AT1" s="18" t="s">
        <v>252</v>
      </c>
      <c r="AU1" s="18" t="s">
        <v>253</v>
      </c>
      <c r="AV1" s="18" t="s">
        <v>254</v>
      </c>
      <c r="AW1" s="18" t="s">
        <v>255</v>
      </c>
      <c r="AX1" s="18" t="s">
        <v>256</v>
      </c>
      <c r="AY1" s="18" t="s">
        <v>257</v>
      </c>
      <c r="AZ1" s="18" t="s">
        <v>258</v>
      </c>
      <c r="BA1" s="18" t="s">
        <v>259</v>
      </c>
      <c r="BB1" s="19" t="s">
        <v>260</v>
      </c>
      <c r="BC1" s="19" t="s">
        <v>261</v>
      </c>
      <c r="BD1" s="6" t="s">
        <v>262</v>
      </c>
      <c r="BE1" s="7">
        <v>1</v>
      </c>
      <c r="BF1" s="7">
        <v>2</v>
      </c>
      <c r="BG1" s="7">
        <v>3</v>
      </c>
      <c r="BH1" s="8">
        <v>1</v>
      </c>
      <c r="BI1" s="8">
        <v>2</v>
      </c>
      <c r="BJ1" s="8">
        <v>3</v>
      </c>
      <c r="BK1" s="7" t="s">
        <v>263</v>
      </c>
      <c r="BL1" s="7" t="s">
        <v>264</v>
      </c>
      <c r="BM1" s="7" t="s">
        <v>265</v>
      </c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9" t="s">
        <v>266</v>
      </c>
      <c r="CX1" s="9" t="s">
        <v>231</v>
      </c>
      <c r="CY1" s="9" t="s">
        <v>232</v>
      </c>
      <c r="CZ1" s="10" t="s">
        <v>233</v>
      </c>
      <c r="DA1" s="9" t="s">
        <v>234</v>
      </c>
      <c r="DB1" s="10" t="s">
        <v>267</v>
      </c>
      <c r="DC1" s="10" t="s">
        <v>268</v>
      </c>
      <c r="DD1" s="10" t="s">
        <v>269</v>
      </c>
      <c r="DE1" s="10" t="s">
        <v>270</v>
      </c>
      <c r="DF1" s="10" t="s">
        <v>271</v>
      </c>
      <c r="DG1" s="10" t="s">
        <v>267</v>
      </c>
      <c r="DH1" s="10" t="s">
        <v>268</v>
      </c>
      <c r="DI1" s="10" t="s">
        <v>269</v>
      </c>
      <c r="DJ1" s="10" t="s">
        <v>270</v>
      </c>
      <c r="DK1" s="10" t="s">
        <v>271</v>
      </c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9" t="s">
        <v>272</v>
      </c>
      <c r="BET1" s="9" t="s">
        <v>231</v>
      </c>
      <c r="BEU1" s="9" t="s">
        <v>232</v>
      </c>
      <c r="BEV1" s="10" t="s">
        <v>233</v>
      </c>
      <c r="BEW1" s="9" t="s">
        <v>234</v>
      </c>
      <c r="BEX1" s="10" t="s">
        <v>270</v>
      </c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9" t="s">
        <v>273</v>
      </c>
      <c r="BIP1" s="9" t="s">
        <v>217</v>
      </c>
      <c r="BIQ1" s="9" t="s">
        <v>274</v>
      </c>
      <c r="BIR1" s="9" t="s">
        <v>275</v>
      </c>
      <c r="BIS1" s="10" t="s">
        <v>276</v>
      </c>
      <c r="BIT1" s="9" t="s">
        <v>277</v>
      </c>
      <c r="BIU1" s="9" t="s">
        <v>278</v>
      </c>
      <c r="BIV1" s="9" t="s">
        <v>279</v>
      </c>
      <c r="BIW1" s="9" t="s">
        <v>221</v>
      </c>
      <c r="BIX1" s="9" t="s">
        <v>222</v>
      </c>
      <c r="BIY1" s="11" t="s">
        <v>280</v>
      </c>
      <c r="BIZ1" s="11" t="s">
        <v>281</v>
      </c>
      <c r="BJA1" s="11" t="s">
        <v>282</v>
      </c>
      <c r="BJB1" s="11" t="s">
        <v>283</v>
      </c>
      <c r="BJC1" s="12" t="s">
        <v>284</v>
      </c>
      <c r="BJD1" s="9" t="s">
        <v>285</v>
      </c>
      <c r="BJE1" s="9" t="s">
        <v>286</v>
      </c>
      <c r="BJF1" s="9" t="s">
        <v>287</v>
      </c>
      <c r="BJG1" s="9" t="s">
        <v>231</v>
      </c>
      <c r="BJH1" s="9" t="s">
        <v>232</v>
      </c>
      <c r="BJI1" s="9" t="s">
        <v>233</v>
      </c>
      <c r="BJJ1" s="9" t="s">
        <v>234</v>
      </c>
      <c r="BJK1" s="10" t="s">
        <v>288</v>
      </c>
      <c r="BJL1" s="10" t="s">
        <v>289</v>
      </c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9" t="s">
        <v>290</v>
      </c>
      <c r="BUD1" s="9" t="s">
        <v>231</v>
      </c>
      <c r="BUE1" s="9" t="s">
        <v>232</v>
      </c>
      <c r="BUF1" s="10" t="s">
        <v>233</v>
      </c>
      <c r="BUG1" s="9" t="s">
        <v>234</v>
      </c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9" t="s">
        <v>291</v>
      </c>
      <c r="BXZ1" s="9" t="s">
        <v>231</v>
      </c>
      <c r="BYA1" s="9" t="s">
        <v>232</v>
      </c>
      <c r="BYB1" s="10" t="s">
        <v>233</v>
      </c>
      <c r="BYC1" s="9" t="s">
        <v>234</v>
      </c>
      <c r="BYD1" s="10" t="s">
        <v>292</v>
      </c>
      <c r="BYE1" s="10" t="s">
        <v>293</v>
      </c>
      <c r="BYF1" s="10" t="s">
        <v>294</v>
      </c>
      <c r="BYG1" s="10" t="s">
        <v>295</v>
      </c>
      <c r="BYH1" s="10" t="s">
        <v>296</v>
      </c>
      <c r="BYI1" s="10" t="s">
        <v>297</v>
      </c>
      <c r="BYJ1" s="10" t="s">
        <v>298</v>
      </c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9" t="s">
        <v>299</v>
      </c>
      <c r="CBV1" s="9" t="s">
        <v>231</v>
      </c>
      <c r="CBW1" s="9" t="s">
        <v>232</v>
      </c>
      <c r="CBX1" s="10" t="s">
        <v>233</v>
      </c>
      <c r="CBY1" s="9" t="s">
        <v>234</v>
      </c>
      <c r="CBZ1" s="20"/>
      <c r="CCA1" s="20"/>
      <c r="CCB1" s="20"/>
      <c r="CCC1" s="20"/>
      <c r="CFQ1" s="9" t="s">
        <v>300</v>
      </c>
      <c r="CFR1" s="9" t="s">
        <v>231</v>
      </c>
      <c r="CFS1" s="9" t="s">
        <v>232</v>
      </c>
      <c r="CFT1" s="10" t="s">
        <v>233</v>
      </c>
      <c r="CFU1" s="9" t="s">
        <v>234</v>
      </c>
      <c r="CJM1" s="9" t="s">
        <v>301</v>
      </c>
      <c r="CJN1" s="9" t="s">
        <v>231</v>
      </c>
      <c r="CJO1" s="9" t="s">
        <v>232</v>
      </c>
      <c r="CJP1" s="10" t="s">
        <v>233</v>
      </c>
      <c r="CJQ1" s="9" t="s">
        <v>234</v>
      </c>
      <c r="CJR1" s="9" t="s">
        <v>302</v>
      </c>
      <c r="CJS1" s="10" t="s">
        <v>303</v>
      </c>
      <c r="CJT1" s="10" t="s">
        <v>304</v>
      </c>
      <c r="CJU1" s="10" t="s">
        <v>305</v>
      </c>
      <c r="CJV1" s="10" t="s">
        <v>306</v>
      </c>
      <c r="CJW1" s="10" t="s">
        <v>307</v>
      </c>
      <c r="CJX1" s="10" t="s">
        <v>308</v>
      </c>
      <c r="CJY1" s="10" t="s">
        <v>309</v>
      </c>
      <c r="CJZ1" s="10" t="s">
        <v>310</v>
      </c>
      <c r="CKA1" s="10" t="s">
        <v>311</v>
      </c>
      <c r="CKB1" s="10" t="s">
        <v>312</v>
      </c>
      <c r="CKC1" s="10" t="s">
        <v>313</v>
      </c>
      <c r="CKD1" s="10" t="s">
        <v>314</v>
      </c>
      <c r="CKE1" s="10" t="s">
        <v>315</v>
      </c>
      <c r="CKF1" s="10" t="s">
        <v>316</v>
      </c>
      <c r="CKG1" s="10" t="s">
        <v>317</v>
      </c>
      <c r="CKH1" s="10" t="s">
        <v>318</v>
      </c>
      <c r="CKI1" s="10" t="s">
        <v>319</v>
      </c>
      <c r="CKJ1" s="10" t="s">
        <v>320</v>
      </c>
      <c r="CKK1" s="10" t="s">
        <v>321</v>
      </c>
      <c r="CKL1" s="10" t="s">
        <v>322</v>
      </c>
      <c r="CKM1" s="10" t="s">
        <v>323</v>
      </c>
      <c r="CKN1" s="10" t="s">
        <v>324</v>
      </c>
      <c r="CKO1" s="10" t="s">
        <v>325</v>
      </c>
      <c r="CKP1" s="10" t="s">
        <v>326</v>
      </c>
      <c r="CKQ1" s="10" t="s">
        <v>327</v>
      </c>
      <c r="CKR1" s="10" t="s">
        <v>328</v>
      </c>
      <c r="CKS1" s="10" t="s">
        <v>329</v>
      </c>
      <c r="CKT1" s="10" t="s">
        <v>330</v>
      </c>
      <c r="CKU1" s="10" t="s">
        <v>331</v>
      </c>
      <c r="CKV1" s="10" t="s">
        <v>332</v>
      </c>
      <c r="CKW1" s="10" t="s">
        <v>333</v>
      </c>
      <c r="CKX1" s="10" t="s">
        <v>334</v>
      </c>
      <c r="CKY1" s="10" t="s">
        <v>335</v>
      </c>
      <c r="CKZ1" s="10" t="s">
        <v>336</v>
      </c>
      <c r="CLA1" s="10" t="s">
        <v>337</v>
      </c>
      <c r="CLB1" s="10" t="s">
        <v>338</v>
      </c>
      <c r="CLC1" s="10" t="s">
        <v>339</v>
      </c>
      <c r="CLD1" s="10" t="s">
        <v>340</v>
      </c>
      <c r="CLE1" s="10" t="s">
        <v>341</v>
      </c>
      <c r="CLF1" s="10" t="s">
        <v>342</v>
      </c>
      <c r="CLG1" s="10"/>
      <c r="CLH1" s="10"/>
      <c r="CLI1" s="10"/>
      <c r="CLJ1" s="10"/>
      <c r="CLK1" s="10"/>
      <c r="CLL1" s="10"/>
      <c r="CLM1" s="10"/>
      <c r="CLN1" s="13"/>
      <c r="CLO1" s="13"/>
      <c r="CLP1" s="13"/>
      <c r="CLQ1" s="13"/>
      <c r="CLR1" s="13"/>
      <c r="CNI1" s="9" t="s">
        <v>343</v>
      </c>
      <c r="CNJ1" s="9" t="s">
        <v>231</v>
      </c>
      <c r="CNK1" s="9" t="s">
        <v>232</v>
      </c>
      <c r="CNL1" s="10" t="s">
        <v>233</v>
      </c>
      <c r="CNM1" s="9" t="s">
        <v>234</v>
      </c>
      <c r="CNN1" s="12" t="s">
        <v>344</v>
      </c>
      <c r="CNO1" s="12" t="s">
        <v>345</v>
      </c>
      <c r="CNP1" s="12" t="s">
        <v>346</v>
      </c>
      <c r="CNQ1" s="12" t="s">
        <v>347</v>
      </c>
      <c r="CNR1" s="12" t="s">
        <v>348</v>
      </c>
      <c r="CNS1" s="12" t="s">
        <v>349</v>
      </c>
      <c r="CNT1" s="12" t="s">
        <v>350</v>
      </c>
      <c r="CNU1" s="12" t="s">
        <v>351</v>
      </c>
      <c r="CNV1" s="14" t="s">
        <v>352</v>
      </c>
      <c r="CNW1" s="10" t="s">
        <v>353</v>
      </c>
      <c r="CNX1" s="10" t="s">
        <v>354</v>
      </c>
      <c r="CNY1" s="10" t="s">
        <v>355</v>
      </c>
      <c r="CNZ1" s="10" t="s">
        <v>356</v>
      </c>
      <c r="COA1" s="10" t="s">
        <v>356</v>
      </c>
      <c r="COB1" s="10" t="s">
        <v>356</v>
      </c>
      <c r="CRE1" s="9" t="s">
        <v>357</v>
      </c>
      <c r="CRF1" s="9" t="s">
        <v>231</v>
      </c>
      <c r="CRG1" s="9" t="s">
        <v>232</v>
      </c>
      <c r="CRH1" s="10" t="s">
        <v>233</v>
      </c>
      <c r="CRI1" s="9" t="s">
        <v>234</v>
      </c>
      <c r="CRJ1" s="10" t="s">
        <v>303</v>
      </c>
      <c r="CRK1" s="10" t="s">
        <v>307</v>
      </c>
      <c r="CRL1" s="15" t="s">
        <v>284</v>
      </c>
      <c r="CRM1" s="15" t="s">
        <v>285</v>
      </c>
      <c r="CRN1" s="13"/>
      <c r="CRO1" s="12"/>
      <c r="CRP1" s="12"/>
      <c r="CRQ1" s="12"/>
      <c r="CRR1" s="14"/>
      <c r="CRS1" s="10"/>
      <c r="CRT1" s="10"/>
      <c r="CRU1" s="10"/>
      <c r="CRV1" s="10"/>
      <c r="CRW1" s="10"/>
      <c r="CRX1" s="10"/>
      <c r="CRY1" s="13"/>
      <c r="CRZ1" s="13"/>
      <c r="CSA1" s="13"/>
      <c r="CSB1" s="13"/>
      <c r="CSC1" s="13"/>
      <c r="CSD1" s="13"/>
      <c r="CVA1" s="9" t="s">
        <v>358</v>
      </c>
      <c r="CVB1" s="9" t="s">
        <v>231</v>
      </c>
      <c r="CVC1" s="9" t="s">
        <v>232</v>
      </c>
      <c r="CVD1" s="10" t="s">
        <v>233</v>
      </c>
      <c r="CVE1" s="9" t="s">
        <v>234</v>
      </c>
      <c r="CVF1" s="9" t="s">
        <v>359</v>
      </c>
      <c r="CVG1" s="9" t="s">
        <v>360</v>
      </c>
      <c r="CVH1" s="9" t="s">
        <v>361</v>
      </c>
      <c r="CVI1" s="9" t="s">
        <v>362</v>
      </c>
      <c r="CVJ1" s="9" t="s">
        <v>363</v>
      </c>
      <c r="CVK1" s="9" t="s">
        <v>364</v>
      </c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B697-625F-42D2-A10E-BC77DBDC5C8A}">
  <sheetPr codeName="Sheet1">
    <pageSetUpPr fitToPage="1"/>
  </sheetPr>
  <dimension ref="A1:H171"/>
  <sheetViews>
    <sheetView showGridLines="0" tabSelected="1" zoomScaleNormal="100" workbookViewId="0">
      <selection activeCell="C8" sqref="C8:E11"/>
    </sheetView>
  </sheetViews>
  <sheetFormatPr defaultColWidth="9.109375" defaultRowHeight="10.65" x14ac:dyDescent="0.2"/>
  <cols>
    <col min="1" max="1" width="1.77734375" style="34" customWidth="1"/>
    <col min="2" max="2" width="1.6640625" style="34" customWidth="1"/>
    <col min="3" max="3" width="2.6640625" style="34" customWidth="1"/>
    <col min="4" max="4" width="28.6640625" style="34" customWidth="1"/>
    <col min="5" max="5" width="71.5546875" style="34" customWidth="1"/>
    <col min="6" max="6" width="7.6640625" style="34" customWidth="1"/>
    <col min="7" max="7" width="44.6640625" style="34" customWidth="1"/>
    <col min="8" max="8" width="1.6640625" style="34" customWidth="1"/>
    <col min="9" max="16384" width="9.109375" style="34"/>
  </cols>
  <sheetData>
    <row r="1" spans="1:8" ht="11.3" thickBot="1" x14ac:dyDescent="0.25"/>
    <row r="2" spans="1:8" ht="9.5500000000000007" customHeight="1" thickTop="1" x14ac:dyDescent="0.2">
      <c r="B2" s="84" t="s">
        <v>7</v>
      </c>
      <c r="C2" s="85"/>
      <c r="D2" s="85"/>
      <c r="E2" s="85"/>
      <c r="F2" s="85"/>
      <c r="G2" s="86"/>
    </row>
    <row r="3" spans="1:8" ht="9.5500000000000007" customHeight="1" x14ac:dyDescent="0.2">
      <c r="B3" s="87"/>
      <c r="C3" s="88"/>
      <c r="D3" s="88"/>
      <c r="E3" s="88"/>
      <c r="F3" s="88"/>
      <c r="G3" s="89"/>
    </row>
    <row r="4" spans="1:8" ht="9.5500000000000007" customHeight="1" x14ac:dyDescent="0.2">
      <c r="B4" s="87"/>
      <c r="C4" s="88"/>
      <c r="D4" s="88"/>
      <c r="E4" s="88"/>
      <c r="F4" s="88"/>
      <c r="G4" s="89"/>
    </row>
    <row r="5" spans="1:8" ht="9.5500000000000007" customHeight="1" x14ac:dyDescent="0.2">
      <c r="B5" s="87"/>
      <c r="C5" s="88"/>
      <c r="D5" s="88"/>
      <c r="E5" s="88"/>
      <c r="F5" s="88"/>
      <c r="G5" s="89"/>
    </row>
    <row r="6" spans="1:8" ht="9.5500000000000007" customHeight="1" x14ac:dyDescent="0.2">
      <c r="B6" s="90"/>
      <c r="C6" s="91"/>
      <c r="D6" s="91"/>
      <c r="E6" s="91"/>
      <c r="F6" s="91"/>
      <c r="G6" s="92"/>
    </row>
    <row r="7" spans="1:8" ht="9.4" customHeight="1" thickBot="1" x14ac:dyDescent="0.25">
      <c r="G7" s="35"/>
    </row>
    <row r="8" spans="1:8" s="36" customFormat="1" ht="17.55" customHeight="1" thickTop="1" x14ac:dyDescent="0.3">
      <c r="B8" s="34"/>
      <c r="C8" s="94" t="s">
        <v>81</v>
      </c>
      <c r="D8" s="95"/>
      <c r="E8" s="95"/>
      <c r="F8" s="37" t="s">
        <v>0</v>
      </c>
      <c r="G8" s="3"/>
    </row>
    <row r="9" spans="1:8" s="36" customFormat="1" ht="17.55" customHeight="1" x14ac:dyDescent="0.3">
      <c r="A9" s="34"/>
      <c r="B9" s="34"/>
      <c r="C9" s="95"/>
      <c r="D9" s="95"/>
      <c r="E9" s="95"/>
      <c r="F9" s="37" t="s">
        <v>1</v>
      </c>
      <c r="G9" s="2"/>
    </row>
    <row r="10" spans="1:8" s="36" customFormat="1" ht="17.55" customHeight="1" x14ac:dyDescent="0.3">
      <c r="A10" s="34"/>
      <c r="B10" s="34"/>
      <c r="C10" s="95"/>
      <c r="D10" s="95"/>
      <c r="E10" s="95"/>
      <c r="F10" s="37"/>
      <c r="G10" s="38" t="s">
        <v>194</v>
      </c>
    </row>
    <row r="11" spans="1:8" s="36" customFormat="1" ht="17.55" customHeight="1" thickBot="1" x14ac:dyDescent="0.35">
      <c r="A11" s="34"/>
      <c r="B11" s="34"/>
      <c r="C11" s="95"/>
      <c r="D11" s="95"/>
      <c r="E11" s="95"/>
      <c r="F11" s="37" t="s">
        <v>2</v>
      </c>
      <c r="G11" s="4"/>
    </row>
    <row r="12" spans="1:8" s="36" customFormat="1" ht="12.05" customHeight="1" thickTop="1" x14ac:dyDescent="0.2"/>
    <row r="13" spans="1:8" s="36" customFormat="1" ht="8.8000000000000007" customHeight="1" x14ac:dyDescent="0.2">
      <c r="A13" s="39"/>
      <c r="B13" s="40"/>
      <c r="C13" s="41"/>
      <c r="D13" s="41"/>
      <c r="E13" s="42"/>
      <c r="F13" s="43"/>
      <c r="G13" s="44"/>
      <c r="H13" s="40"/>
    </row>
    <row r="14" spans="1:8" s="53" customFormat="1" ht="18.8" customHeight="1" x14ac:dyDescent="0.2">
      <c r="A14" s="45"/>
      <c r="B14" s="46"/>
      <c r="C14" s="47"/>
      <c r="D14" s="48"/>
      <c r="E14" s="49"/>
      <c r="F14" s="50" t="s">
        <v>3</v>
      </c>
      <c r="G14" s="51" t="s">
        <v>4</v>
      </c>
      <c r="H14" s="52"/>
    </row>
    <row r="15" spans="1:8" ht="18.2" x14ac:dyDescent="0.25">
      <c r="A15" s="54"/>
      <c r="B15" s="55"/>
      <c r="C15" s="56" t="s">
        <v>16</v>
      </c>
      <c r="D15" s="57"/>
      <c r="E15" s="58" t="s">
        <v>43</v>
      </c>
      <c r="F15" s="58"/>
      <c r="G15" s="59" t="s">
        <v>44</v>
      </c>
      <c r="H15" s="41"/>
    </row>
    <row r="16" spans="1:8" ht="18.2" x14ac:dyDescent="0.25">
      <c r="A16" s="54"/>
      <c r="B16" s="55"/>
      <c r="C16" s="60"/>
      <c r="D16" s="61" t="s">
        <v>15</v>
      </c>
      <c r="E16" s="77" t="s">
        <v>10</v>
      </c>
      <c r="F16" s="77"/>
      <c r="G16" s="78"/>
      <c r="H16" s="62">
        <f>F17</f>
        <v>4</v>
      </c>
    </row>
    <row r="17" spans="1:8" ht="15.05" customHeight="1" x14ac:dyDescent="0.2">
      <c r="A17" s="63"/>
      <c r="B17" s="64"/>
      <c r="C17" s="65">
        <v>1</v>
      </c>
      <c r="D17" s="79" t="s">
        <v>17</v>
      </c>
      <c r="E17" s="80"/>
      <c r="F17" s="81">
        <v>4</v>
      </c>
      <c r="G17" s="1"/>
      <c r="H17" s="62"/>
    </row>
    <row r="18" spans="1:8" ht="15.05" customHeight="1" x14ac:dyDescent="0.2">
      <c r="A18" s="63"/>
      <c r="B18" s="64"/>
      <c r="C18" s="65">
        <v>2</v>
      </c>
      <c r="D18" s="79" t="s">
        <v>11</v>
      </c>
      <c r="E18" s="80"/>
      <c r="F18" s="82"/>
      <c r="G18" s="1"/>
      <c r="H18" s="62"/>
    </row>
    <row r="19" spans="1:8" ht="15.05" customHeight="1" x14ac:dyDescent="0.2">
      <c r="A19" s="63"/>
      <c r="B19" s="64"/>
      <c r="C19" s="65">
        <v>3</v>
      </c>
      <c r="D19" s="79" t="s">
        <v>12</v>
      </c>
      <c r="E19" s="80"/>
      <c r="F19" s="82"/>
      <c r="G19" s="1"/>
      <c r="H19" s="62"/>
    </row>
    <row r="20" spans="1:8" ht="15.05" customHeight="1" x14ac:dyDescent="0.2">
      <c r="A20" s="63"/>
      <c r="B20" s="64"/>
      <c r="C20" s="65">
        <v>4</v>
      </c>
      <c r="D20" s="79" t="s">
        <v>13</v>
      </c>
      <c r="E20" s="80"/>
      <c r="F20" s="82"/>
      <c r="G20" s="1"/>
      <c r="H20" s="62"/>
    </row>
    <row r="21" spans="1:8" ht="15.05" customHeight="1" x14ac:dyDescent="0.2">
      <c r="A21" s="63"/>
      <c r="B21" s="64"/>
      <c r="C21" s="65">
        <v>5</v>
      </c>
      <c r="D21" s="79" t="s">
        <v>14</v>
      </c>
      <c r="E21" s="80"/>
      <c r="F21" s="83"/>
      <c r="G21" s="1"/>
      <c r="H21" s="62"/>
    </row>
    <row r="22" spans="1:8" ht="18.2" x14ac:dyDescent="0.25">
      <c r="A22" s="54"/>
      <c r="B22" s="55"/>
      <c r="C22" s="56" t="s">
        <v>19</v>
      </c>
      <c r="D22" s="57"/>
      <c r="E22" s="58" t="s">
        <v>46</v>
      </c>
      <c r="F22" s="58"/>
      <c r="G22" s="59" t="s">
        <v>45</v>
      </c>
      <c r="H22" s="62">
        <f>F24</f>
        <v>3</v>
      </c>
    </row>
    <row r="23" spans="1:8" ht="18.2" x14ac:dyDescent="0.25">
      <c r="A23" s="54"/>
      <c r="B23" s="55"/>
      <c r="C23" s="60"/>
      <c r="D23" s="61" t="s">
        <v>20</v>
      </c>
      <c r="E23" s="77" t="s">
        <v>21</v>
      </c>
      <c r="F23" s="77"/>
      <c r="G23" s="78"/>
      <c r="H23" s="62"/>
    </row>
    <row r="24" spans="1:8" ht="15.05" customHeight="1" x14ac:dyDescent="0.2">
      <c r="A24" s="63"/>
      <c r="B24" s="64"/>
      <c r="C24" s="65">
        <v>1</v>
      </c>
      <c r="D24" s="79" t="s">
        <v>22</v>
      </c>
      <c r="E24" s="80"/>
      <c r="F24" s="81">
        <v>3</v>
      </c>
      <c r="G24" s="1"/>
      <c r="H24" s="62"/>
    </row>
    <row r="25" spans="1:8" ht="15.05" x14ac:dyDescent="0.2">
      <c r="A25" s="63"/>
      <c r="B25" s="64"/>
      <c r="C25" s="65">
        <v>2</v>
      </c>
      <c r="D25" s="79" t="s">
        <v>375</v>
      </c>
      <c r="E25" s="80"/>
      <c r="F25" s="82"/>
      <c r="G25" s="1"/>
      <c r="H25" s="62"/>
    </row>
    <row r="26" spans="1:8" ht="15.05" x14ac:dyDescent="0.2">
      <c r="A26" s="63"/>
      <c r="B26" s="64"/>
      <c r="C26" s="65">
        <v>3</v>
      </c>
      <c r="D26" s="79" t="s">
        <v>23</v>
      </c>
      <c r="E26" s="80"/>
      <c r="F26" s="82"/>
      <c r="G26" s="1"/>
      <c r="H26" s="62"/>
    </row>
    <row r="27" spans="1:8" ht="15.05" x14ac:dyDescent="0.2">
      <c r="A27" s="63"/>
      <c r="B27" s="64"/>
      <c r="C27" s="65">
        <v>4</v>
      </c>
      <c r="D27" s="79" t="s">
        <v>24</v>
      </c>
      <c r="E27" s="80"/>
      <c r="F27" s="82"/>
      <c r="G27" s="1"/>
      <c r="H27" s="62"/>
    </row>
    <row r="28" spans="1:8" ht="15.05" customHeight="1" x14ac:dyDescent="0.2">
      <c r="A28" s="63"/>
      <c r="B28" s="64"/>
      <c r="C28" s="65">
        <v>5</v>
      </c>
      <c r="D28" s="79" t="s">
        <v>25</v>
      </c>
      <c r="E28" s="80"/>
      <c r="F28" s="83"/>
      <c r="G28" s="1"/>
      <c r="H28" s="62"/>
    </row>
    <row r="29" spans="1:8" ht="18.8" customHeight="1" x14ac:dyDescent="0.2">
      <c r="A29" s="63"/>
      <c r="B29" s="64"/>
      <c r="C29" s="56" t="s">
        <v>26</v>
      </c>
      <c r="D29" s="57"/>
      <c r="E29" s="58" t="s">
        <v>47</v>
      </c>
      <c r="F29" s="58"/>
      <c r="G29" s="59" t="s">
        <v>48</v>
      </c>
      <c r="H29" s="62">
        <f>F31</f>
        <v>3</v>
      </c>
    </row>
    <row r="30" spans="1:8" ht="18.2" x14ac:dyDescent="0.25">
      <c r="A30" s="54"/>
      <c r="B30" s="55"/>
      <c r="C30" s="60"/>
      <c r="D30" s="61" t="s">
        <v>27</v>
      </c>
      <c r="E30" s="77" t="s">
        <v>28</v>
      </c>
      <c r="F30" s="77"/>
      <c r="G30" s="78"/>
      <c r="H30" s="62"/>
    </row>
    <row r="31" spans="1:8" ht="15.05" customHeight="1" x14ac:dyDescent="0.2">
      <c r="A31" s="63"/>
      <c r="B31" s="64"/>
      <c r="C31" s="65">
        <v>1</v>
      </c>
      <c r="D31" s="79" t="s">
        <v>29</v>
      </c>
      <c r="E31" s="80"/>
      <c r="F31" s="81">
        <v>3</v>
      </c>
      <c r="G31" s="1"/>
      <c r="H31" s="62"/>
    </row>
    <row r="32" spans="1:8" ht="15.05" customHeight="1" x14ac:dyDescent="0.2">
      <c r="A32" s="63"/>
      <c r="B32" s="64"/>
      <c r="C32" s="65">
        <v>2</v>
      </c>
      <c r="D32" s="79" t="s">
        <v>30</v>
      </c>
      <c r="E32" s="80"/>
      <c r="F32" s="82"/>
      <c r="G32" s="1"/>
      <c r="H32" s="62"/>
    </row>
    <row r="33" spans="1:8" ht="15.05" customHeight="1" x14ac:dyDescent="0.2">
      <c r="A33" s="63"/>
      <c r="B33" s="64"/>
      <c r="C33" s="65">
        <v>3</v>
      </c>
      <c r="D33" s="79" t="s">
        <v>31</v>
      </c>
      <c r="E33" s="80"/>
      <c r="F33" s="82"/>
      <c r="G33" s="1"/>
      <c r="H33" s="62"/>
    </row>
    <row r="34" spans="1:8" ht="15.05" customHeight="1" x14ac:dyDescent="0.2">
      <c r="A34" s="63"/>
      <c r="B34" s="64"/>
      <c r="C34" s="65">
        <v>4</v>
      </c>
      <c r="D34" s="79" t="s">
        <v>32</v>
      </c>
      <c r="E34" s="80"/>
      <c r="F34" s="82"/>
      <c r="G34" s="1"/>
      <c r="H34" s="62"/>
    </row>
    <row r="35" spans="1:8" ht="15.05" customHeight="1" x14ac:dyDescent="0.2">
      <c r="A35" s="63"/>
      <c r="B35" s="64"/>
      <c r="C35" s="65">
        <v>5</v>
      </c>
      <c r="D35" s="79" t="s">
        <v>33</v>
      </c>
      <c r="E35" s="80"/>
      <c r="F35" s="83"/>
      <c r="G35" s="1"/>
      <c r="H35" s="62"/>
    </row>
    <row r="36" spans="1:8" ht="18.8" customHeight="1" x14ac:dyDescent="0.2">
      <c r="A36" s="63"/>
      <c r="B36" s="64"/>
      <c r="C36" s="56" t="s">
        <v>34</v>
      </c>
      <c r="D36" s="57"/>
      <c r="E36" s="58" t="s">
        <v>50</v>
      </c>
      <c r="F36" s="58"/>
      <c r="G36" s="59" t="s">
        <v>49</v>
      </c>
      <c r="H36" s="62">
        <f>F38</f>
        <v>3</v>
      </c>
    </row>
    <row r="37" spans="1:8" ht="18.2" x14ac:dyDescent="0.25">
      <c r="A37" s="54"/>
      <c r="B37" s="55"/>
      <c r="C37" s="60"/>
      <c r="D37" s="61" t="s">
        <v>35</v>
      </c>
      <c r="E37" s="77" t="s">
        <v>37</v>
      </c>
      <c r="F37" s="77"/>
      <c r="G37" s="78"/>
      <c r="H37" s="62"/>
    </row>
    <row r="38" spans="1:8" ht="15.05" customHeight="1" x14ac:dyDescent="0.2">
      <c r="A38" s="63"/>
      <c r="B38" s="64"/>
      <c r="C38" s="65">
        <v>1</v>
      </c>
      <c r="D38" s="79" t="s">
        <v>36</v>
      </c>
      <c r="E38" s="80"/>
      <c r="F38" s="81">
        <v>3</v>
      </c>
      <c r="G38" s="1"/>
      <c r="H38" s="62"/>
    </row>
    <row r="39" spans="1:8" ht="15.05" customHeight="1" x14ac:dyDescent="0.2">
      <c r="A39" s="63"/>
      <c r="B39" s="64"/>
      <c r="C39" s="65">
        <v>2</v>
      </c>
      <c r="D39" s="79" t="s">
        <v>38</v>
      </c>
      <c r="E39" s="80"/>
      <c r="F39" s="82"/>
      <c r="G39" s="1"/>
      <c r="H39" s="62"/>
    </row>
    <row r="40" spans="1:8" ht="15.05" customHeight="1" x14ac:dyDescent="0.2">
      <c r="A40" s="63"/>
      <c r="B40" s="64"/>
      <c r="C40" s="65">
        <v>3</v>
      </c>
      <c r="D40" s="79" t="s">
        <v>39</v>
      </c>
      <c r="E40" s="80"/>
      <c r="F40" s="82"/>
      <c r="G40" s="1"/>
      <c r="H40" s="62"/>
    </row>
    <row r="41" spans="1:8" ht="15.05" customHeight="1" x14ac:dyDescent="0.2">
      <c r="A41" s="63"/>
      <c r="B41" s="64"/>
      <c r="C41" s="65">
        <v>4</v>
      </c>
      <c r="D41" s="79" t="s">
        <v>40</v>
      </c>
      <c r="E41" s="80"/>
      <c r="F41" s="82"/>
      <c r="G41" s="1"/>
      <c r="H41" s="62"/>
    </row>
    <row r="42" spans="1:8" ht="15.05" customHeight="1" x14ac:dyDescent="0.2">
      <c r="A42" s="63"/>
      <c r="B42" s="64"/>
      <c r="C42" s="65">
        <v>5</v>
      </c>
      <c r="D42" s="79" t="s">
        <v>41</v>
      </c>
      <c r="E42" s="80"/>
      <c r="F42" s="83"/>
      <c r="G42" s="1"/>
      <c r="H42" s="62"/>
    </row>
    <row r="43" spans="1:8" ht="18.8" customHeight="1" x14ac:dyDescent="0.2">
      <c r="A43" s="63"/>
      <c r="B43" s="64"/>
      <c r="C43" s="56" t="s">
        <v>59</v>
      </c>
      <c r="D43" s="57"/>
      <c r="E43" s="58" t="s">
        <v>58</v>
      </c>
      <c r="F43" s="58"/>
      <c r="G43" s="59" t="s">
        <v>57</v>
      </c>
      <c r="H43" s="62">
        <f>F45</f>
        <v>4</v>
      </c>
    </row>
    <row r="44" spans="1:8" ht="18.2" x14ac:dyDescent="0.25">
      <c r="A44" s="54"/>
      <c r="B44" s="55"/>
      <c r="C44" s="60"/>
      <c r="D44" s="61" t="s">
        <v>42</v>
      </c>
      <c r="E44" s="77" t="s">
        <v>51</v>
      </c>
      <c r="F44" s="77"/>
      <c r="G44" s="78"/>
      <c r="H44" s="62"/>
    </row>
    <row r="45" spans="1:8" ht="15.05" customHeight="1" x14ac:dyDescent="0.2">
      <c r="A45" s="63"/>
      <c r="B45" s="64"/>
      <c r="C45" s="65">
        <v>1</v>
      </c>
      <c r="D45" s="79" t="s">
        <v>52</v>
      </c>
      <c r="E45" s="80"/>
      <c r="F45" s="81">
        <v>4</v>
      </c>
      <c r="G45" s="1"/>
      <c r="H45" s="62"/>
    </row>
    <row r="46" spans="1:8" ht="15.05" customHeight="1" x14ac:dyDescent="0.2">
      <c r="A46" s="63"/>
      <c r="B46" s="64"/>
      <c r="C46" s="65">
        <v>2</v>
      </c>
      <c r="D46" s="79" t="s">
        <v>53</v>
      </c>
      <c r="E46" s="80"/>
      <c r="F46" s="82"/>
      <c r="G46" s="1"/>
      <c r="H46" s="62"/>
    </row>
    <row r="47" spans="1:8" ht="15.05" customHeight="1" x14ac:dyDescent="0.2">
      <c r="A47" s="63"/>
      <c r="B47" s="64"/>
      <c r="C47" s="65">
        <v>3</v>
      </c>
      <c r="D47" s="79" t="s">
        <v>56</v>
      </c>
      <c r="E47" s="80"/>
      <c r="F47" s="82"/>
      <c r="G47" s="1"/>
      <c r="H47" s="62"/>
    </row>
    <row r="48" spans="1:8" ht="15.05" customHeight="1" x14ac:dyDescent="0.2">
      <c r="A48" s="63"/>
      <c r="B48" s="64"/>
      <c r="C48" s="65">
        <v>4</v>
      </c>
      <c r="D48" s="79" t="s">
        <v>54</v>
      </c>
      <c r="E48" s="80"/>
      <c r="F48" s="82"/>
      <c r="G48" s="1"/>
      <c r="H48" s="62"/>
    </row>
    <row r="49" spans="1:8" ht="15.05" customHeight="1" x14ac:dyDescent="0.2">
      <c r="A49" s="63"/>
      <c r="B49" s="64"/>
      <c r="C49" s="65">
        <v>5</v>
      </c>
      <c r="D49" s="79" t="s">
        <v>55</v>
      </c>
      <c r="E49" s="80"/>
      <c r="F49" s="83"/>
      <c r="G49" s="1"/>
      <c r="H49" s="62"/>
    </row>
    <row r="50" spans="1:8" ht="18.8" customHeight="1" x14ac:dyDescent="0.2">
      <c r="A50" s="63"/>
      <c r="B50" s="64"/>
      <c r="C50" s="56" t="s">
        <v>61</v>
      </c>
      <c r="D50" s="57"/>
      <c r="E50" s="58" t="s">
        <v>60</v>
      </c>
      <c r="F50" s="58"/>
      <c r="G50" s="59" t="s">
        <v>48</v>
      </c>
      <c r="H50" s="62">
        <f>F52</f>
        <v>2</v>
      </c>
    </row>
    <row r="51" spans="1:8" ht="18.2" x14ac:dyDescent="0.25">
      <c r="A51" s="54"/>
      <c r="B51" s="55"/>
      <c r="C51" s="60"/>
      <c r="D51" s="61" t="s">
        <v>63</v>
      </c>
      <c r="E51" s="77" t="s">
        <v>62</v>
      </c>
      <c r="F51" s="77"/>
      <c r="G51" s="78"/>
      <c r="H51" s="62"/>
    </row>
    <row r="52" spans="1:8" ht="15.05" customHeight="1" x14ac:dyDescent="0.2">
      <c r="A52" s="63"/>
      <c r="B52" s="64"/>
      <c r="C52" s="65">
        <v>1</v>
      </c>
      <c r="D52" s="79" t="s">
        <v>64</v>
      </c>
      <c r="E52" s="80"/>
      <c r="F52" s="81">
        <v>2</v>
      </c>
      <c r="G52" s="1"/>
      <c r="H52" s="62"/>
    </row>
    <row r="53" spans="1:8" ht="15.05" customHeight="1" x14ac:dyDescent="0.2">
      <c r="A53" s="63"/>
      <c r="B53" s="64"/>
      <c r="C53" s="65">
        <v>2</v>
      </c>
      <c r="D53" s="79" t="s">
        <v>65</v>
      </c>
      <c r="E53" s="80"/>
      <c r="F53" s="82"/>
      <c r="G53" s="1"/>
      <c r="H53" s="62"/>
    </row>
    <row r="54" spans="1:8" ht="15.05" customHeight="1" x14ac:dyDescent="0.2">
      <c r="A54" s="63"/>
      <c r="B54" s="64"/>
      <c r="C54" s="65">
        <v>3</v>
      </c>
      <c r="D54" s="79" t="s">
        <v>66</v>
      </c>
      <c r="E54" s="80"/>
      <c r="F54" s="82"/>
      <c r="G54" s="1"/>
      <c r="H54" s="62"/>
    </row>
    <row r="55" spans="1:8" ht="15.05" customHeight="1" x14ac:dyDescent="0.2">
      <c r="A55" s="63"/>
      <c r="B55" s="64"/>
      <c r="C55" s="65">
        <v>4</v>
      </c>
      <c r="D55" s="79" t="s">
        <v>67</v>
      </c>
      <c r="E55" s="80"/>
      <c r="F55" s="82"/>
      <c r="G55" s="1"/>
      <c r="H55" s="62"/>
    </row>
    <row r="56" spans="1:8" ht="15.05" customHeight="1" x14ac:dyDescent="0.2">
      <c r="A56" s="63"/>
      <c r="B56" s="64"/>
      <c r="C56" s="65">
        <v>5</v>
      </c>
      <c r="D56" s="79" t="s">
        <v>68</v>
      </c>
      <c r="E56" s="80"/>
      <c r="F56" s="83"/>
      <c r="G56" s="1"/>
      <c r="H56" s="62"/>
    </row>
    <row r="57" spans="1:8" ht="18.8" customHeight="1" x14ac:dyDescent="0.2">
      <c r="A57" s="63"/>
      <c r="B57" s="64"/>
      <c r="C57" s="56" t="s">
        <v>69</v>
      </c>
      <c r="D57" s="57"/>
      <c r="E57" s="58" t="s">
        <v>70</v>
      </c>
      <c r="F57" s="58"/>
      <c r="G57" s="59" t="s">
        <v>49</v>
      </c>
      <c r="H57" s="62">
        <f>F59</f>
        <v>4</v>
      </c>
    </row>
    <row r="58" spans="1:8" ht="18.2" x14ac:dyDescent="0.25">
      <c r="A58" s="54"/>
      <c r="B58" s="55"/>
      <c r="C58" s="60"/>
      <c r="D58" s="61" t="s">
        <v>71</v>
      </c>
      <c r="E58" s="77" t="s">
        <v>77</v>
      </c>
      <c r="F58" s="77"/>
      <c r="G58" s="78"/>
      <c r="H58" s="62"/>
    </row>
    <row r="59" spans="1:8" ht="15.05" customHeight="1" x14ac:dyDescent="0.2">
      <c r="A59" s="63"/>
      <c r="B59" s="64"/>
      <c r="C59" s="65">
        <v>1</v>
      </c>
      <c r="D59" s="79" t="s">
        <v>72</v>
      </c>
      <c r="E59" s="80"/>
      <c r="F59" s="81">
        <v>4</v>
      </c>
      <c r="G59" s="1"/>
      <c r="H59" s="62"/>
    </row>
    <row r="60" spans="1:8" ht="15.05" customHeight="1" x14ac:dyDescent="0.2">
      <c r="A60" s="63"/>
      <c r="B60" s="64"/>
      <c r="C60" s="65">
        <v>2</v>
      </c>
      <c r="D60" s="79" t="s">
        <v>73</v>
      </c>
      <c r="E60" s="80"/>
      <c r="F60" s="82"/>
      <c r="G60" s="1"/>
      <c r="H60" s="62"/>
    </row>
    <row r="61" spans="1:8" ht="15.05" customHeight="1" x14ac:dyDescent="0.2">
      <c r="A61" s="63"/>
      <c r="B61" s="64"/>
      <c r="C61" s="65">
        <v>3</v>
      </c>
      <c r="D61" s="79" t="s">
        <v>74</v>
      </c>
      <c r="E61" s="80"/>
      <c r="F61" s="82"/>
      <c r="G61" s="1"/>
      <c r="H61" s="62"/>
    </row>
    <row r="62" spans="1:8" ht="15.05" customHeight="1" x14ac:dyDescent="0.2">
      <c r="A62" s="63"/>
      <c r="B62" s="64"/>
      <c r="C62" s="65">
        <v>4</v>
      </c>
      <c r="D62" s="79" t="s">
        <v>75</v>
      </c>
      <c r="E62" s="80"/>
      <c r="F62" s="82"/>
      <c r="G62" s="1"/>
      <c r="H62" s="62"/>
    </row>
    <row r="63" spans="1:8" ht="15.05" customHeight="1" x14ac:dyDescent="0.2">
      <c r="A63" s="63"/>
      <c r="B63" s="64"/>
      <c r="C63" s="65">
        <v>5</v>
      </c>
      <c r="D63" s="79" t="s">
        <v>76</v>
      </c>
      <c r="E63" s="80"/>
      <c r="F63" s="83"/>
      <c r="G63" s="1"/>
      <c r="H63" s="62"/>
    </row>
    <row r="64" spans="1:8" ht="18.8" customHeight="1" x14ac:dyDescent="0.2">
      <c r="A64" s="63"/>
      <c r="B64" s="64"/>
      <c r="C64" s="56" t="s">
        <v>78</v>
      </c>
      <c r="D64" s="57"/>
      <c r="E64" s="58" t="s">
        <v>87</v>
      </c>
      <c r="F64" s="58"/>
      <c r="G64" s="59" t="s">
        <v>45</v>
      </c>
      <c r="H64" s="62">
        <f>F66</f>
        <v>3</v>
      </c>
    </row>
    <row r="65" spans="1:8" ht="18.2" x14ac:dyDescent="0.25">
      <c r="A65" s="54"/>
      <c r="B65" s="55"/>
      <c r="C65" s="60"/>
      <c r="D65" s="61" t="s">
        <v>79</v>
      </c>
      <c r="E65" s="77" t="s">
        <v>80</v>
      </c>
      <c r="F65" s="77"/>
      <c r="G65" s="78"/>
      <c r="H65" s="62"/>
    </row>
    <row r="66" spans="1:8" ht="15.05" customHeight="1" x14ac:dyDescent="0.2">
      <c r="A66" s="63"/>
      <c r="B66" s="64"/>
      <c r="C66" s="65">
        <v>1</v>
      </c>
      <c r="D66" s="79" t="s">
        <v>82</v>
      </c>
      <c r="E66" s="80"/>
      <c r="F66" s="81">
        <v>3</v>
      </c>
      <c r="G66" s="1"/>
      <c r="H66" s="62"/>
    </row>
    <row r="67" spans="1:8" ht="15.05" customHeight="1" x14ac:dyDescent="0.2">
      <c r="A67" s="63"/>
      <c r="B67" s="64"/>
      <c r="C67" s="65">
        <v>2</v>
      </c>
      <c r="D67" s="79" t="s">
        <v>83</v>
      </c>
      <c r="E67" s="80"/>
      <c r="F67" s="82"/>
      <c r="G67" s="1"/>
      <c r="H67" s="62"/>
    </row>
    <row r="68" spans="1:8" ht="15.05" customHeight="1" x14ac:dyDescent="0.2">
      <c r="A68" s="63"/>
      <c r="B68" s="64"/>
      <c r="C68" s="65">
        <v>3</v>
      </c>
      <c r="D68" s="79" t="s">
        <v>84</v>
      </c>
      <c r="E68" s="80"/>
      <c r="F68" s="82"/>
      <c r="G68" s="1"/>
      <c r="H68" s="62"/>
    </row>
    <row r="69" spans="1:8" ht="15.05" customHeight="1" x14ac:dyDescent="0.2">
      <c r="A69" s="63"/>
      <c r="B69" s="64"/>
      <c r="C69" s="65">
        <v>4</v>
      </c>
      <c r="D69" s="79" t="s">
        <v>85</v>
      </c>
      <c r="E69" s="80"/>
      <c r="F69" s="82"/>
      <c r="G69" s="1"/>
      <c r="H69" s="62"/>
    </row>
    <row r="70" spans="1:8" ht="15.05" customHeight="1" x14ac:dyDescent="0.2">
      <c r="A70" s="63"/>
      <c r="B70" s="64"/>
      <c r="C70" s="65">
        <v>5</v>
      </c>
      <c r="D70" s="79" t="s">
        <v>86</v>
      </c>
      <c r="E70" s="80"/>
      <c r="F70" s="83"/>
      <c r="G70" s="1"/>
      <c r="H70" s="62"/>
    </row>
    <row r="71" spans="1:8" ht="18.8" customHeight="1" x14ac:dyDescent="0.2">
      <c r="A71" s="63"/>
      <c r="B71" s="64"/>
      <c r="C71" s="56" t="s">
        <v>88</v>
      </c>
      <c r="D71" s="57"/>
      <c r="E71" s="58" t="s">
        <v>90</v>
      </c>
      <c r="F71" s="58"/>
      <c r="G71" s="59" t="s">
        <v>45</v>
      </c>
      <c r="H71" s="62">
        <f>F73</f>
        <v>2</v>
      </c>
    </row>
    <row r="72" spans="1:8" ht="18.2" x14ac:dyDescent="0.25">
      <c r="A72" s="54"/>
      <c r="B72" s="55"/>
      <c r="C72" s="60"/>
      <c r="D72" s="61" t="s">
        <v>89</v>
      </c>
      <c r="E72" s="77" t="s">
        <v>91</v>
      </c>
      <c r="F72" s="77"/>
      <c r="G72" s="78"/>
      <c r="H72" s="62"/>
    </row>
    <row r="73" spans="1:8" ht="15.05" customHeight="1" x14ac:dyDescent="0.2">
      <c r="A73" s="63"/>
      <c r="B73" s="64"/>
      <c r="C73" s="65">
        <v>1</v>
      </c>
      <c r="D73" s="79" t="s">
        <v>92</v>
      </c>
      <c r="E73" s="80"/>
      <c r="F73" s="81">
        <v>2</v>
      </c>
      <c r="G73" s="1"/>
      <c r="H73" s="62"/>
    </row>
    <row r="74" spans="1:8" ht="15.05" customHeight="1" x14ac:dyDescent="0.2">
      <c r="A74" s="63"/>
      <c r="B74" s="64"/>
      <c r="C74" s="65">
        <v>2</v>
      </c>
      <c r="D74" s="79" t="s">
        <v>93</v>
      </c>
      <c r="E74" s="80"/>
      <c r="F74" s="82"/>
      <c r="G74" s="1"/>
      <c r="H74" s="62"/>
    </row>
    <row r="75" spans="1:8" ht="15.05" customHeight="1" x14ac:dyDescent="0.2">
      <c r="A75" s="63"/>
      <c r="B75" s="64"/>
      <c r="C75" s="65">
        <v>3</v>
      </c>
      <c r="D75" s="79" t="s">
        <v>94</v>
      </c>
      <c r="E75" s="80"/>
      <c r="F75" s="82"/>
      <c r="G75" s="1"/>
      <c r="H75" s="62"/>
    </row>
    <row r="76" spans="1:8" ht="15.05" customHeight="1" x14ac:dyDescent="0.2">
      <c r="A76" s="63"/>
      <c r="B76" s="64"/>
      <c r="C76" s="65">
        <v>4</v>
      </c>
      <c r="D76" s="79" t="s">
        <v>95</v>
      </c>
      <c r="E76" s="80"/>
      <c r="F76" s="82"/>
      <c r="G76" s="1"/>
      <c r="H76" s="62"/>
    </row>
    <row r="77" spans="1:8" ht="15.05" customHeight="1" x14ac:dyDescent="0.2">
      <c r="A77" s="63"/>
      <c r="B77" s="64"/>
      <c r="C77" s="65">
        <v>5</v>
      </c>
      <c r="D77" s="79" t="s">
        <v>96</v>
      </c>
      <c r="E77" s="80"/>
      <c r="F77" s="83"/>
      <c r="G77" s="1"/>
      <c r="H77" s="62"/>
    </row>
    <row r="78" spans="1:8" ht="18.8" customHeight="1" x14ac:dyDescent="0.2">
      <c r="A78" s="63"/>
      <c r="B78" s="64"/>
      <c r="C78" s="56" t="s">
        <v>97</v>
      </c>
      <c r="D78" s="57"/>
      <c r="E78" s="58" t="s">
        <v>98</v>
      </c>
      <c r="F78" s="58"/>
      <c r="G78" s="59" t="s">
        <v>48</v>
      </c>
      <c r="H78" s="62">
        <f>F80</f>
        <v>5</v>
      </c>
    </row>
    <row r="79" spans="1:8" ht="18.2" x14ac:dyDescent="0.25">
      <c r="A79" s="54"/>
      <c r="B79" s="55"/>
      <c r="C79" s="60"/>
      <c r="D79" s="61" t="s">
        <v>99</v>
      </c>
      <c r="E79" s="77" t="s">
        <v>100</v>
      </c>
      <c r="F79" s="77"/>
      <c r="G79" s="78"/>
      <c r="H79" s="62"/>
    </row>
    <row r="80" spans="1:8" ht="15.05" customHeight="1" x14ac:dyDescent="0.2">
      <c r="A80" s="63"/>
      <c r="B80" s="64"/>
      <c r="C80" s="65">
        <v>1</v>
      </c>
      <c r="D80" s="79" t="s">
        <v>101</v>
      </c>
      <c r="E80" s="80"/>
      <c r="F80" s="81">
        <v>5</v>
      </c>
      <c r="G80" s="1"/>
      <c r="H80" s="62"/>
    </row>
    <row r="81" spans="1:8" ht="15.05" customHeight="1" x14ac:dyDescent="0.2">
      <c r="A81" s="63"/>
      <c r="B81" s="64"/>
      <c r="C81" s="65">
        <v>2</v>
      </c>
      <c r="D81" s="79" t="s">
        <v>102</v>
      </c>
      <c r="E81" s="80"/>
      <c r="F81" s="82"/>
      <c r="G81" s="1"/>
      <c r="H81" s="62"/>
    </row>
    <row r="82" spans="1:8" ht="15.05" customHeight="1" x14ac:dyDescent="0.2">
      <c r="A82" s="63"/>
      <c r="B82" s="64"/>
      <c r="C82" s="65">
        <v>3</v>
      </c>
      <c r="D82" s="79" t="s">
        <v>103</v>
      </c>
      <c r="E82" s="80"/>
      <c r="F82" s="82"/>
      <c r="G82" s="1"/>
      <c r="H82" s="62"/>
    </row>
    <row r="83" spans="1:8" ht="15.05" customHeight="1" x14ac:dyDescent="0.2">
      <c r="A83" s="63"/>
      <c r="B83" s="64"/>
      <c r="C83" s="65">
        <v>4</v>
      </c>
      <c r="D83" s="79" t="s">
        <v>104</v>
      </c>
      <c r="E83" s="80"/>
      <c r="F83" s="82"/>
      <c r="G83" s="1"/>
      <c r="H83" s="62"/>
    </row>
    <row r="84" spans="1:8" ht="15.05" customHeight="1" x14ac:dyDescent="0.2">
      <c r="A84" s="63"/>
      <c r="B84" s="64"/>
      <c r="C84" s="65">
        <v>5</v>
      </c>
      <c r="D84" s="79" t="s">
        <v>105</v>
      </c>
      <c r="E84" s="80"/>
      <c r="F84" s="83"/>
      <c r="G84" s="1"/>
      <c r="H84" s="62"/>
    </row>
    <row r="85" spans="1:8" ht="18.8" customHeight="1" x14ac:dyDescent="0.2">
      <c r="A85" s="63"/>
      <c r="B85" s="64"/>
      <c r="C85" s="56" t="s">
        <v>106</v>
      </c>
      <c r="D85" s="57"/>
      <c r="E85" s="58" t="s">
        <v>107</v>
      </c>
      <c r="F85" s="58"/>
      <c r="G85" s="59" t="s">
        <v>48</v>
      </c>
      <c r="H85" s="62">
        <f>F87</f>
        <v>2</v>
      </c>
    </row>
    <row r="86" spans="1:8" ht="18.2" x14ac:dyDescent="0.25">
      <c r="A86" s="54"/>
      <c r="B86" s="55"/>
      <c r="C86" s="60"/>
      <c r="D86" s="61" t="s">
        <v>108</v>
      </c>
      <c r="E86" s="77" t="s">
        <v>109</v>
      </c>
      <c r="F86" s="77"/>
      <c r="G86" s="78"/>
      <c r="H86" s="62"/>
    </row>
    <row r="87" spans="1:8" ht="15.05" customHeight="1" x14ac:dyDescent="0.2">
      <c r="A87" s="63"/>
      <c r="B87" s="64"/>
      <c r="C87" s="65">
        <v>1</v>
      </c>
      <c r="D87" s="79" t="s">
        <v>110</v>
      </c>
      <c r="E87" s="80"/>
      <c r="F87" s="81">
        <v>2</v>
      </c>
      <c r="G87" s="1"/>
      <c r="H87" s="62"/>
    </row>
    <row r="88" spans="1:8" ht="15.05" customHeight="1" x14ac:dyDescent="0.2">
      <c r="A88" s="63"/>
      <c r="B88" s="64"/>
      <c r="C88" s="65">
        <v>2</v>
      </c>
      <c r="D88" s="79" t="s">
        <v>111</v>
      </c>
      <c r="E88" s="80"/>
      <c r="F88" s="82"/>
      <c r="G88" s="1"/>
      <c r="H88" s="62"/>
    </row>
    <row r="89" spans="1:8" ht="15.05" customHeight="1" x14ac:dyDescent="0.2">
      <c r="A89" s="63"/>
      <c r="B89" s="64"/>
      <c r="C89" s="65">
        <v>3</v>
      </c>
      <c r="D89" s="79" t="s">
        <v>112</v>
      </c>
      <c r="E89" s="80"/>
      <c r="F89" s="82"/>
      <c r="G89" s="1"/>
      <c r="H89" s="62"/>
    </row>
    <row r="90" spans="1:8" ht="15.05" customHeight="1" x14ac:dyDescent="0.2">
      <c r="A90" s="63"/>
      <c r="B90" s="64"/>
      <c r="C90" s="65">
        <v>4</v>
      </c>
      <c r="D90" s="79" t="s">
        <v>113</v>
      </c>
      <c r="E90" s="80"/>
      <c r="F90" s="82"/>
      <c r="G90" s="1"/>
      <c r="H90" s="62"/>
    </row>
    <row r="91" spans="1:8" ht="15.05" customHeight="1" x14ac:dyDescent="0.2">
      <c r="A91" s="63"/>
      <c r="B91" s="64"/>
      <c r="C91" s="65">
        <v>5</v>
      </c>
      <c r="D91" s="79" t="s">
        <v>114</v>
      </c>
      <c r="E91" s="80"/>
      <c r="F91" s="83"/>
      <c r="G91" s="1"/>
      <c r="H91" s="62"/>
    </row>
    <row r="92" spans="1:8" ht="18.8" customHeight="1" x14ac:dyDescent="0.2">
      <c r="A92" s="63"/>
      <c r="B92" s="64"/>
      <c r="C92" s="56" t="s">
        <v>115</v>
      </c>
      <c r="D92" s="57"/>
      <c r="E92" s="58" t="s">
        <v>117</v>
      </c>
      <c r="F92" s="58"/>
      <c r="G92" s="59" t="s">
        <v>49</v>
      </c>
      <c r="H92" s="62">
        <f>F94</f>
        <v>4</v>
      </c>
    </row>
    <row r="93" spans="1:8" ht="18.2" x14ac:dyDescent="0.25">
      <c r="A93" s="54"/>
      <c r="B93" s="55"/>
      <c r="C93" s="60"/>
      <c r="D93" s="61" t="s">
        <v>116</v>
      </c>
      <c r="E93" s="77" t="s">
        <v>118</v>
      </c>
      <c r="F93" s="77"/>
      <c r="G93" s="78"/>
      <c r="H93" s="62"/>
    </row>
    <row r="94" spans="1:8" ht="15.05" customHeight="1" x14ac:dyDescent="0.2">
      <c r="A94" s="63"/>
      <c r="B94" s="64"/>
      <c r="C94" s="65">
        <v>1</v>
      </c>
      <c r="D94" s="79" t="s">
        <v>119</v>
      </c>
      <c r="E94" s="80"/>
      <c r="F94" s="81">
        <v>4</v>
      </c>
      <c r="G94" s="1"/>
      <c r="H94" s="62"/>
    </row>
    <row r="95" spans="1:8" ht="15.05" customHeight="1" x14ac:dyDescent="0.2">
      <c r="A95" s="63"/>
      <c r="B95" s="64"/>
      <c r="C95" s="65">
        <v>2</v>
      </c>
      <c r="D95" s="79" t="s">
        <v>120</v>
      </c>
      <c r="E95" s="80"/>
      <c r="F95" s="82"/>
      <c r="G95" s="1"/>
      <c r="H95" s="62"/>
    </row>
    <row r="96" spans="1:8" ht="15.05" customHeight="1" x14ac:dyDescent="0.2">
      <c r="A96" s="63"/>
      <c r="B96" s="64"/>
      <c r="C96" s="65">
        <v>3</v>
      </c>
      <c r="D96" s="79" t="s">
        <v>121</v>
      </c>
      <c r="E96" s="80"/>
      <c r="F96" s="82"/>
      <c r="G96" s="1"/>
      <c r="H96" s="62"/>
    </row>
    <row r="97" spans="1:8" ht="15.05" customHeight="1" x14ac:dyDescent="0.2">
      <c r="A97" s="63"/>
      <c r="B97" s="64"/>
      <c r="C97" s="65">
        <v>4</v>
      </c>
      <c r="D97" s="79" t="s">
        <v>122</v>
      </c>
      <c r="E97" s="80"/>
      <c r="F97" s="82"/>
      <c r="G97" s="1"/>
      <c r="H97" s="62"/>
    </row>
    <row r="98" spans="1:8" ht="15.05" customHeight="1" x14ac:dyDescent="0.2">
      <c r="A98" s="63"/>
      <c r="B98" s="64"/>
      <c r="C98" s="65">
        <v>5</v>
      </c>
      <c r="D98" s="79" t="s">
        <v>123</v>
      </c>
      <c r="E98" s="80"/>
      <c r="F98" s="83"/>
      <c r="G98" s="1"/>
      <c r="H98" s="62"/>
    </row>
    <row r="99" spans="1:8" ht="18.8" customHeight="1" x14ac:dyDescent="0.2">
      <c r="A99" s="63"/>
      <c r="B99" s="64"/>
      <c r="C99" s="56" t="s">
        <v>124</v>
      </c>
      <c r="D99" s="57"/>
      <c r="E99" s="58" t="s">
        <v>125</v>
      </c>
      <c r="F99" s="58"/>
      <c r="G99" s="59" t="s">
        <v>132</v>
      </c>
      <c r="H99" s="62">
        <f>F101</f>
        <v>1</v>
      </c>
    </row>
    <row r="100" spans="1:8" ht="18.2" x14ac:dyDescent="0.25">
      <c r="A100" s="54"/>
      <c r="B100" s="55"/>
      <c r="C100" s="60"/>
      <c r="D100" s="61" t="s">
        <v>18</v>
      </c>
      <c r="E100" s="77" t="s">
        <v>126</v>
      </c>
      <c r="F100" s="77"/>
      <c r="G100" s="78"/>
      <c r="H100" s="62"/>
    </row>
    <row r="101" spans="1:8" ht="15.05" customHeight="1" x14ac:dyDescent="0.2">
      <c r="A101" s="63"/>
      <c r="B101" s="64"/>
      <c r="C101" s="65">
        <v>1</v>
      </c>
      <c r="D101" s="79" t="s">
        <v>127</v>
      </c>
      <c r="E101" s="80"/>
      <c r="F101" s="81">
        <v>1</v>
      </c>
      <c r="G101" s="1"/>
      <c r="H101" s="62"/>
    </row>
    <row r="102" spans="1:8" ht="15.05" customHeight="1" x14ac:dyDescent="0.2">
      <c r="A102" s="63"/>
      <c r="B102" s="64"/>
      <c r="C102" s="65">
        <v>2</v>
      </c>
      <c r="D102" s="79" t="s">
        <v>128</v>
      </c>
      <c r="E102" s="80"/>
      <c r="F102" s="82"/>
      <c r="G102" s="1"/>
      <c r="H102" s="62"/>
    </row>
    <row r="103" spans="1:8" ht="15.05" customHeight="1" x14ac:dyDescent="0.2">
      <c r="A103" s="63"/>
      <c r="B103" s="64"/>
      <c r="C103" s="65">
        <v>3</v>
      </c>
      <c r="D103" s="79" t="s">
        <v>129</v>
      </c>
      <c r="E103" s="80"/>
      <c r="F103" s="82"/>
      <c r="G103" s="1"/>
      <c r="H103" s="62"/>
    </row>
    <row r="104" spans="1:8" ht="15.05" customHeight="1" x14ac:dyDescent="0.2">
      <c r="A104" s="63"/>
      <c r="B104" s="64"/>
      <c r="C104" s="65">
        <v>4</v>
      </c>
      <c r="D104" s="79" t="s">
        <v>130</v>
      </c>
      <c r="E104" s="80"/>
      <c r="F104" s="82"/>
      <c r="G104" s="1"/>
      <c r="H104" s="62"/>
    </row>
    <row r="105" spans="1:8" ht="15.05" customHeight="1" x14ac:dyDescent="0.2">
      <c r="A105" s="63"/>
      <c r="B105" s="64"/>
      <c r="C105" s="65">
        <v>5</v>
      </c>
      <c r="D105" s="79" t="s">
        <v>131</v>
      </c>
      <c r="E105" s="80"/>
      <c r="F105" s="83"/>
      <c r="G105" s="1"/>
      <c r="H105" s="62"/>
    </row>
    <row r="106" spans="1:8" ht="18.8" customHeight="1" x14ac:dyDescent="0.2">
      <c r="A106" s="63"/>
      <c r="B106" s="64"/>
      <c r="C106" s="56" t="s">
        <v>206</v>
      </c>
      <c r="D106" s="57"/>
      <c r="E106" s="58" t="s">
        <v>134</v>
      </c>
      <c r="F106" s="58"/>
      <c r="G106" s="59" t="s">
        <v>57</v>
      </c>
      <c r="H106" s="62">
        <f>F108</f>
        <v>3</v>
      </c>
    </row>
    <row r="107" spans="1:8" ht="18.2" x14ac:dyDescent="0.25">
      <c r="A107" s="54"/>
      <c r="B107" s="55"/>
      <c r="C107" s="60"/>
      <c r="D107" s="61" t="s">
        <v>133</v>
      </c>
      <c r="E107" s="77" t="s">
        <v>135</v>
      </c>
      <c r="F107" s="77"/>
      <c r="G107" s="78"/>
      <c r="H107" s="62"/>
    </row>
    <row r="108" spans="1:8" ht="15.05" customHeight="1" x14ac:dyDescent="0.2">
      <c r="A108" s="63"/>
      <c r="B108" s="64"/>
      <c r="C108" s="65">
        <v>1</v>
      </c>
      <c r="D108" s="79" t="s">
        <v>136</v>
      </c>
      <c r="E108" s="80"/>
      <c r="F108" s="81">
        <v>3</v>
      </c>
      <c r="G108" s="1"/>
      <c r="H108" s="62"/>
    </row>
    <row r="109" spans="1:8" ht="15.05" customHeight="1" x14ac:dyDescent="0.2">
      <c r="A109" s="63"/>
      <c r="B109" s="64"/>
      <c r="C109" s="65">
        <v>2</v>
      </c>
      <c r="D109" s="79" t="s">
        <v>137</v>
      </c>
      <c r="E109" s="80"/>
      <c r="F109" s="82"/>
      <c r="G109" s="1"/>
      <c r="H109" s="62"/>
    </row>
    <row r="110" spans="1:8" ht="15.05" customHeight="1" x14ac:dyDescent="0.2">
      <c r="A110" s="63"/>
      <c r="B110" s="64"/>
      <c r="C110" s="65">
        <v>3</v>
      </c>
      <c r="D110" s="79" t="s">
        <v>138</v>
      </c>
      <c r="E110" s="80"/>
      <c r="F110" s="82"/>
      <c r="G110" s="1"/>
      <c r="H110" s="62"/>
    </row>
    <row r="111" spans="1:8" ht="15.05" customHeight="1" x14ac:dyDescent="0.2">
      <c r="A111" s="63"/>
      <c r="B111" s="64"/>
      <c r="C111" s="65">
        <v>4</v>
      </c>
      <c r="D111" s="79" t="s">
        <v>139</v>
      </c>
      <c r="E111" s="80"/>
      <c r="F111" s="82"/>
      <c r="G111" s="1"/>
      <c r="H111" s="62"/>
    </row>
    <row r="112" spans="1:8" ht="15.05" customHeight="1" x14ac:dyDescent="0.2">
      <c r="A112" s="63"/>
      <c r="B112" s="64"/>
      <c r="C112" s="65">
        <v>5</v>
      </c>
      <c r="D112" s="79" t="s">
        <v>140</v>
      </c>
      <c r="E112" s="80"/>
      <c r="F112" s="83"/>
      <c r="G112" s="1"/>
      <c r="H112" s="62"/>
    </row>
    <row r="113" spans="1:8" ht="18.8" customHeight="1" x14ac:dyDescent="0.2">
      <c r="A113" s="63"/>
      <c r="B113" s="64"/>
      <c r="C113" s="56" t="s">
        <v>141</v>
      </c>
      <c r="D113" s="57"/>
      <c r="E113" s="58" t="s">
        <v>143</v>
      </c>
      <c r="F113" s="58"/>
      <c r="G113" s="59" t="s">
        <v>48</v>
      </c>
      <c r="H113" s="62">
        <f>F115</f>
        <v>3</v>
      </c>
    </row>
    <row r="114" spans="1:8" ht="18.2" x14ac:dyDescent="0.25">
      <c r="A114" s="54"/>
      <c r="B114" s="55"/>
      <c r="C114" s="60"/>
      <c r="D114" s="61" t="s">
        <v>142</v>
      </c>
      <c r="E114" s="77" t="s">
        <v>144</v>
      </c>
      <c r="F114" s="77"/>
      <c r="G114" s="78"/>
      <c r="H114" s="62"/>
    </row>
    <row r="115" spans="1:8" ht="15.05" customHeight="1" x14ac:dyDescent="0.2">
      <c r="A115" s="63"/>
      <c r="B115" s="64"/>
      <c r="C115" s="65">
        <v>1</v>
      </c>
      <c r="D115" s="79" t="s">
        <v>145</v>
      </c>
      <c r="E115" s="80"/>
      <c r="F115" s="81">
        <v>3</v>
      </c>
      <c r="G115" s="1"/>
      <c r="H115" s="62"/>
    </row>
    <row r="116" spans="1:8" ht="15.05" customHeight="1" x14ac:dyDescent="0.2">
      <c r="A116" s="63"/>
      <c r="B116" s="64"/>
      <c r="C116" s="65">
        <v>2</v>
      </c>
      <c r="D116" s="79" t="s">
        <v>146</v>
      </c>
      <c r="E116" s="80"/>
      <c r="F116" s="82"/>
      <c r="G116" s="1"/>
      <c r="H116" s="62"/>
    </row>
    <row r="117" spans="1:8" ht="15.05" customHeight="1" x14ac:dyDescent="0.2">
      <c r="A117" s="63"/>
      <c r="B117" s="64"/>
      <c r="C117" s="65">
        <v>3</v>
      </c>
      <c r="D117" s="79" t="s">
        <v>147</v>
      </c>
      <c r="E117" s="80"/>
      <c r="F117" s="82"/>
      <c r="G117" s="1"/>
      <c r="H117" s="62"/>
    </row>
    <row r="118" spans="1:8" ht="15.05" customHeight="1" x14ac:dyDescent="0.2">
      <c r="A118" s="63"/>
      <c r="B118" s="64"/>
      <c r="C118" s="65">
        <v>4</v>
      </c>
      <c r="D118" s="79" t="s">
        <v>148</v>
      </c>
      <c r="E118" s="80"/>
      <c r="F118" s="82"/>
      <c r="G118" s="1"/>
      <c r="H118" s="62"/>
    </row>
    <row r="119" spans="1:8" ht="15.05" customHeight="1" x14ac:dyDescent="0.2">
      <c r="A119" s="63"/>
      <c r="B119" s="64"/>
      <c r="C119" s="65">
        <v>5</v>
      </c>
      <c r="D119" s="79" t="s">
        <v>149</v>
      </c>
      <c r="E119" s="80"/>
      <c r="F119" s="83"/>
      <c r="G119" s="1"/>
      <c r="H119" s="62"/>
    </row>
    <row r="120" spans="1:8" ht="18.8" customHeight="1" x14ac:dyDescent="0.2">
      <c r="A120" s="63"/>
      <c r="B120" s="64"/>
      <c r="C120" s="56" t="s">
        <v>150</v>
      </c>
      <c r="D120" s="57"/>
      <c r="E120" s="58" t="s">
        <v>151</v>
      </c>
      <c r="F120" s="58"/>
      <c r="G120" s="59" t="s">
        <v>57</v>
      </c>
      <c r="H120" s="62">
        <f>F122</f>
        <v>2</v>
      </c>
    </row>
    <row r="121" spans="1:8" ht="18.2" x14ac:dyDescent="0.25">
      <c r="A121" s="54"/>
      <c r="B121" s="55"/>
      <c r="C121" s="60"/>
      <c r="D121" s="61" t="s">
        <v>152</v>
      </c>
      <c r="E121" s="77" t="s">
        <v>153</v>
      </c>
      <c r="F121" s="77"/>
      <c r="G121" s="78"/>
      <c r="H121" s="62"/>
    </row>
    <row r="122" spans="1:8" ht="15.05" customHeight="1" x14ac:dyDescent="0.2">
      <c r="A122" s="63"/>
      <c r="B122" s="64"/>
      <c r="C122" s="65">
        <v>1</v>
      </c>
      <c r="D122" s="79" t="s">
        <v>154</v>
      </c>
      <c r="E122" s="80"/>
      <c r="F122" s="81">
        <v>2</v>
      </c>
      <c r="G122" s="1"/>
      <c r="H122" s="62"/>
    </row>
    <row r="123" spans="1:8" ht="15.05" customHeight="1" x14ac:dyDescent="0.2">
      <c r="A123" s="63"/>
      <c r="B123" s="64"/>
      <c r="C123" s="65">
        <v>2</v>
      </c>
      <c r="D123" s="79" t="s">
        <v>155</v>
      </c>
      <c r="E123" s="80"/>
      <c r="F123" s="82"/>
      <c r="G123" s="1"/>
      <c r="H123" s="62"/>
    </row>
    <row r="124" spans="1:8" ht="15.05" customHeight="1" x14ac:dyDescent="0.2">
      <c r="A124" s="63"/>
      <c r="B124" s="64"/>
      <c r="C124" s="65">
        <v>3</v>
      </c>
      <c r="D124" s="79" t="s">
        <v>156</v>
      </c>
      <c r="E124" s="80"/>
      <c r="F124" s="82"/>
      <c r="G124" s="1"/>
      <c r="H124" s="62"/>
    </row>
    <row r="125" spans="1:8" ht="15.05" customHeight="1" x14ac:dyDescent="0.2">
      <c r="A125" s="63"/>
      <c r="B125" s="64"/>
      <c r="C125" s="65">
        <v>4</v>
      </c>
      <c r="D125" s="79" t="s">
        <v>157</v>
      </c>
      <c r="E125" s="80"/>
      <c r="F125" s="82"/>
      <c r="G125" s="1"/>
      <c r="H125" s="62"/>
    </row>
    <row r="126" spans="1:8" ht="15.05" customHeight="1" x14ac:dyDescent="0.2">
      <c r="A126" s="63"/>
      <c r="B126" s="64"/>
      <c r="C126" s="65">
        <v>5</v>
      </c>
      <c r="D126" s="79" t="s">
        <v>158</v>
      </c>
      <c r="E126" s="80"/>
      <c r="F126" s="83"/>
      <c r="G126" s="1"/>
      <c r="H126" s="62"/>
    </row>
    <row r="127" spans="1:8" ht="18.8" customHeight="1" x14ac:dyDescent="0.2">
      <c r="A127" s="63"/>
      <c r="B127" s="64"/>
      <c r="C127" s="56" t="s">
        <v>159</v>
      </c>
      <c r="D127" s="57"/>
      <c r="E127" s="58" t="s">
        <v>162</v>
      </c>
      <c r="F127" s="58"/>
      <c r="G127" s="59" t="s">
        <v>45</v>
      </c>
      <c r="H127" s="62">
        <f>F129</f>
        <v>2</v>
      </c>
    </row>
    <row r="128" spans="1:8" ht="18.2" x14ac:dyDescent="0.25">
      <c r="A128" s="54"/>
      <c r="B128" s="55"/>
      <c r="C128" s="60"/>
      <c r="D128" s="61" t="s">
        <v>160</v>
      </c>
      <c r="E128" s="77" t="s">
        <v>161</v>
      </c>
      <c r="F128" s="77"/>
      <c r="G128" s="78"/>
      <c r="H128" s="62"/>
    </row>
    <row r="129" spans="1:8" ht="15.05" customHeight="1" x14ac:dyDescent="0.2">
      <c r="A129" s="63"/>
      <c r="B129" s="64"/>
      <c r="C129" s="65">
        <v>1</v>
      </c>
      <c r="D129" s="79" t="s">
        <v>163</v>
      </c>
      <c r="E129" s="80"/>
      <c r="F129" s="81">
        <v>2</v>
      </c>
      <c r="G129" s="1"/>
      <c r="H129" s="62"/>
    </row>
    <row r="130" spans="1:8" ht="15.05" customHeight="1" x14ac:dyDescent="0.2">
      <c r="A130" s="63"/>
      <c r="B130" s="64"/>
      <c r="C130" s="65">
        <v>2</v>
      </c>
      <c r="D130" s="79" t="s">
        <v>164</v>
      </c>
      <c r="E130" s="80"/>
      <c r="F130" s="82"/>
      <c r="G130" s="1"/>
      <c r="H130" s="62"/>
    </row>
    <row r="131" spans="1:8" ht="15.05" customHeight="1" x14ac:dyDescent="0.2">
      <c r="A131" s="63"/>
      <c r="B131" s="64"/>
      <c r="C131" s="65">
        <v>3</v>
      </c>
      <c r="D131" s="79" t="s">
        <v>165</v>
      </c>
      <c r="E131" s="80"/>
      <c r="F131" s="82"/>
      <c r="G131" s="1"/>
      <c r="H131" s="62"/>
    </row>
    <row r="132" spans="1:8" ht="15.05" customHeight="1" x14ac:dyDescent="0.2">
      <c r="A132" s="63"/>
      <c r="B132" s="64"/>
      <c r="C132" s="65">
        <v>4</v>
      </c>
      <c r="D132" s="79" t="s">
        <v>166</v>
      </c>
      <c r="E132" s="80"/>
      <c r="F132" s="82"/>
      <c r="G132" s="1"/>
      <c r="H132" s="62"/>
    </row>
    <row r="133" spans="1:8" ht="15.05" customHeight="1" x14ac:dyDescent="0.2">
      <c r="A133" s="63"/>
      <c r="B133" s="64"/>
      <c r="C133" s="65">
        <v>5</v>
      </c>
      <c r="D133" s="79" t="s">
        <v>167</v>
      </c>
      <c r="E133" s="80"/>
      <c r="F133" s="83"/>
      <c r="G133" s="1"/>
      <c r="H133" s="62"/>
    </row>
    <row r="134" spans="1:8" ht="18.8" customHeight="1" x14ac:dyDescent="0.2">
      <c r="A134" s="63"/>
      <c r="B134" s="64"/>
      <c r="C134" s="56" t="s">
        <v>168</v>
      </c>
      <c r="D134" s="57"/>
      <c r="E134" s="58" t="s">
        <v>169</v>
      </c>
      <c r="F134" s="58"/>
      <c r="G134" s="59" t="s">
        <v>57</v>
      </c>
      <c r="H134" s="62">
        <f>F136</f>
        <v>3</v>
      </c>
    </row>
    <row r="135" spans="1:8" ht="18.2" x14ac:dyDescent="0.25">
      <c r="A135" s="54"/>
      <c r="B135" s="55"/>
      <c r="C135" s="60"/>
      <c r="D135" s="61" t="s">
        <v>108</v>
      </c>
      <c r="E135" s="77" t="s">
        <v>170</v>
      </c>
      <c r="F135" s="77"/>
      <c r="G135" s="78"/>
      <c r="H135" s="62"/>
    </row>
    <row r="136" spans="1:8" ht="15.05" customHeight="1" x14ac:dyDescent="0.2">
      <c r="A136" s="63"/>
      <c r="B136" s="64"/>
      <c r="C136" s="65">
        <v>1</v>
      </c>
      <c r="D136" s="79" t="s">
        <v>171</v>
      </c>
      <c r="E136" s="80"/>
      <c r="F136" s="81">
        <v>3</v>
      </c>
      <c r="G136" s="1"/>
      <c r="H136" s="41"/>
    </row>
    <row r="137" spans="1:8" ht="15.05" customHeight="1" x14ac:dyDescent="0.2">
      <c r="A137" s="63"/>
      <c r="B137" s="64"/>
      <c r="C137" s="65">
        <v>2</v>
      </c>
      <c r="D137" s="79" t="s">
        <v>172</v>
      </c>
      <c r="E137" s="80"/>
      <c r="F137" s="82"/>
      <c r="G137" s="1"/>
      <c r="H137" s="41"/>
    </row>
    <row r="138" spans="1:8" ht="15.05" customHeight="1" x14ac:dyDescent="0.2">
      <c r="A138" s="63"/>
      <c r="B138" s="64"/>
      <c r="C138" s="65">
        <v>3</v>
      </c>
      <c r="D138" s="79" t="s">
        <v>173</v>
      </c>
      <c r="E138" s="80"/>
      <c r="F138" s="82"/>
      <c r="G138" s="1"/>
      <c r="H138" s="41"/>
    </row>
    <row r="139" spans="1:8" ht="15.05" customHeight="1" x14ac:dyDescent="0.2">
      <c r="A139" s="63"/>
      <c r="B139" s="64"/>
      <c r="C139" s="65">
        <v>4</v>
      </c>
      <c r="D139" s="79" t="s">
        <v>174</v>
      </c>
      <c r="E139" s="80"/>
      <c r="F139" s="82"/>
      <c r="G139" s="1"/>
      <c r="H139" s="41"/>
    </row>
    <row r="140" spans="1:8" ht="15.05" customHeight="1" x14ac:dyDescent="0.2">
      <c r="A140" s="63"/>
      <c r="B140" s="64"/>
      <c r="C140" s="65">
        <v>5</v>
      </c>
      <c r="D140" s="79" t="s">
        <v>175</v>
      </c>
      <c r="E140" s="80"/>
      <c r="F140" s="83"/>
      <c r="G140" s="1"/>
      <c r="H140" s="41"/>
    </row>
    <row r="141" spans="1:8" ht="18.8" customHeight="1" x14ac:dyDescent="0.2">
      <c r="A141" s="63"/>
      <c r="B141" s="64"/>
      <c r="C141" s="56" t="s">
        <v>176</v>
      </c>
      <c r="D141" s="57"/>
      <c r="E141" s="58" t="s">
        <v>178</v>
      </c>
      <c r="F141" s="58"/>
      <c r="G141" s="59" t="s">
        <v>44</v>
      </c>
      <c r="H141" s="62">
        <f>F143</f>
        <v>3</v>
      </c>
    </row>
    <row r="142" spans="1:8" ht="18.2" x14ac:dyDescent="0.25">
      <c r="A142" s="54"/>
      <c r="B142" s="55"/>
      <c r="C142" s="60"/>
      <c r="D142" s="61" t="s">
        <v>177</v>
      </c>
      <c r="E142" s="77" t="s">
        <v>179</v>
      </c>
      <c r="F142" s="77"/>
      <c r="G142" s="78"/>
      <c r="H142" s="41"/>
    </row>
    <row r="143" spans="1:8" ht="15.05" customHeight="1" x14ac:dyDescent="0.2">
      <c r="A143" s="63"/>
      <c r="B143" s="64"/>
      <c r="C143" s="65">
        <v>1</v>
      </c>
      <c r="D143" s="79" t="s">
        <v>180</v>
      </c>
      <c r="E143" s="80"/>
      <c r="F143" s="81">
        <v>3</v>
      </c>
      <c r="G143" s="1"/>
      <c r="H143" s="41"/>
    </row>
    <row r="144" spans="1:8" ht="15.05" customHeight="1" x14ac:dyDescent="0.2">
      <c r="A144" s="63"/>
      <c r="B144" s="64"/>
      <c r="C144" s="65">
        <v>2</v>
      </c>
      <c r="D144" s="79" t="s">
        <v>181</v>
      </c>
      <c r="E144" s="80"/>
      <c r="F144" s="82"/>
      <c r="G144" s="1"/>
      <c r="H144" s="41"/>
    </row>
    <row r="145" spans="1:8" ht="15.05" customHeight="1" x14ac:dyDescent="0.2">
      <c r="A145" s="63"/>
      <c r="B145" s="64"/>
      <c r="C145" s="65">
        <v>3</v>
      </c>
      <c r="D145" s="79" t="s">
        <v>182</v>
      </c>
      <c r="E145" s="80"/>
      <c r="F145" s="82"/>
      <c r="G145" s="1"/>
      <c r="H145" s="41"/>
    </row>
    <row r="146" spans="1:8" ht="15.05" customHeight="1" x14ac:dyDescent="0.2">
      <c r="A146" s="63"/>
      <c r="B146" s="64"/>
      <c r="C146" s="65">
        <v>4</v>
      </c>
      <c r="D146" s="79" t="s">
        <v>183</v>
      </c>
      <c r="E146" s="80"/>
      <c r="F146" s="82"/>
      <c r="G146" s="1"/>
      <c r="H146" s="41"/>
    </row>
    <row r="147" spans="1:8" ht="15.05" customHeight="1" x14ac:dyDescent="0.2">
      <c r="A147" s="63"/>
      <c r="B147" s="64"/>
      <c r="C147" s="65">
        <v>5</v>
      </c>
      <c r="D147" s="79" t="s">
        <v>184</v>
      </c>
      <c r="E147" s="80"/>
      <c r="F147" s="83"/>
      <c r="G147" s="1"/>
      <c r="H147" s="41"/>
    </row>
    <row r="148" spans="1:8" ht="18.8" customHeight="1" x14ac:dyDescent="0.2">
      <c r="A148" s="63"/>
      <c r="B148" s="64"/>
      <c r="C148" s="56" t="s">
        <v>185</v>
      </c>
      <c r="D148" s="57"/>
      <c r="E148" s="58" t="s">
        <v>186</v>
      </c>
      <c r="F148" s="58"/>
      <c r="G148" s="59" t="s">
        <v>48</v>
      </c>
      <c r="H148" s="62">
        <f>F150</f>
        <v>3</v>
      </c>
    </row>
    <row r="149" spans="1:8" ht="18.2" x14ac:dyDescent="0.25">
      <c r="A149" s="54"/>
      <c r="B149" s="55"/>
      <c r="C149" s="60"/>
      <c r="D149" s="61" t="s">
        <v>187</v>
      </c>
      <c r="E149" s="77" t="s">
        <v>188</v>
      </c>
      <c r="F149" s="77"/>
      <c r="G149" s="78"/>
      <c r="H149" s="41"/>
    </row>
    <row r="150" spans="1:8" ht="15.05" customHeight="1" x14ac:dyDescent="0.2">
      <c r="A150" s="63"/>
      <c r="B150" s="64"/>
      <c r="C150" s="65">
        <v>1</v>
      </c>
      <c r="D150" s="79" t="s">
        <v>189</v>
      </c>
      <c r="E150" s="80"/>
      <c r="F150" s="81">
        <v>3</v>
      </c>
      <c r="G150" s="1"/>
      <c r="H150" s="41"/>
    </row>
    <row r="151" spans="1:8" ht="15.05" customHeight="1" x14ac:dyDescent="0.2">
      <c r="A151" s="63"/>
      <c r="B151" s="64"/>
      <c r="C151" s="65">
        <v>2</v>
      </c>
      <c r="D151" s="79" t="s">
        <v>190</v>
      </c>
      <c r="E151" s="80"/>
      <c r="F151" s="82"/>
      <c r="G151" s="1"/>
      <c r="H151" s="41"/>
    </row>
    <row r="152" spans="1:8" ht="15.05" customHeight="1" x14ac:dyDescent="0.2">
      <c r="A152" s="63"/>
      <c r="B152" s="64"/>
      <c r="C152" s="65">
        <v>3</v>
      </c>
      <c r="D152" s="79" t="s">
        <v>191</v>
      </c>
      <c r="E152" s="80"/>
      <c r="F152" s="82"/>
      <c r="G152" s="1"/>
      <c r="H152" s="41"/>
    </row>
    <row r="153" spans="1:8" ht="15.05" customHeight="1" x14ac:dyDescent="0.2">
      <c r="A153" s="63"/>
      <c r="B153" s="64"/>
      <c r="C153" s="65">
        <v>4</v>
      </c>
      <c r="D153" s="79" t="s">
        <v>192</v>
      </c>
      <c r="E153" s="80"/>
      <c r="F153" s="82"/>
      <c r="G153" s="1"/>
      <c r="H153" s="41"/>
    </row>
    <row r="154" spans="1:8" ht="15.05" customHeight="1" x14ac:dyDescent="0.2">
      <c r="A154" s="63"/>
      <c r="B154" s="64"/>
      <c r="C154" s="65">
        <v>5</v>
      </c>
      <c r="D154" s="79" t="s">
        <v>193</v>
      </c>
      <c r="E154" s="80"/>
      <c r="F154" s="82"/>
      <c r="G154" s="1"/>
      <c r="H154" s="41"/>
    </row>
    <row r="155" spans="1:8" ht="18.2" x14ac:dyDescent="0.25">
      <c r="A155" s="54"/>
      <c r="B155" s="55"/>
      <c r="C155" s="60"/>
      <c r="D155" s="61"/>
      <c r="E155" s="66" t="s">
        <v>195</v>
      </c>
      <c r="F155" s="67">
        <f>F150+F143+F136+F129+F122+F115+F108+F101+F94+F87+F80+F73+F66+F59+F52+F45+F38+F31+F24+F17</f>
        <v>59</v>
      </c>
      <c r="G155" s="68" t="str">
        <f>IFERROR(_xlfn.CONCAT("     Score: ",(F155/100)*100," %"),"")</f>
        <v xml:space="preserve">     Score: 59 %</v>
      </c>
      <c r="H155" s="41"/>
    </row>
    <row r="156" spans="1:8" ht="12.05" customHeight="1" x14ac:dyDescent="0.2">
      <c r="A156" s="69"/>
      <c r="B156" s="70"/>
      <c r="C156" s="41"/>
      <c r="D156" s="41"/>
      <c r="E156" s="41"/>
      <c r="F156" s="41"/>
      <c r="G156" s="41"/>
      <c r="H156" s="41"/>
    </row>
    <row r="157" spans="1:8" ht="15.05" x14ac:dyDescent="0.2">
      <c r="B157" s="41"/>
      <c r="C157" s="102" t="s">
        <v>6</v>
      </c>
      <c r="D157" s="103"/>
      <c r="E157" s="103"/>
      <c r="F157" s="103"/>
      <c r="G157" s="104"/>
      <c r="H157" s="41"/>
    </row>
    <row r="158" spans="1:8" ht="15.05" customHeight="1" x14ac:dyDescent="0.2">
      <c r="B158" s="41"/>
      <c r="C158" s="96"/>
      <c r="D158" s="97"/>
      <c r="E158" s="97"/>
      <c r="F158" s="97"/>
      <c r="G158" s="98"/>
      <c r="H158" s="41"/>
    </row>
    <row r="159" spans="1:8" ht="15.05" customHeight="1" x14ac:dyDescent="0.2">
      <c r="B159" s="41"/>
      <c r="C159" s="96"/>
      <c r="D159" s="97"/>
      <c r="E159" s="97"/>
      <c r="F159" s="97"/>
      <c r="G159" s="98"/>
      <c r="H159" s="41"/>
    </row>
    <row r="160" spans="1:8" ht="15.05" customHeight="1" x14ac:dyDescent="0.2">
      <c r="B160" s="41"/>
      <c r="C160" s="99"/>
      <c r="D160" s="100"/>
      <c r="E160" s="100"/>
      <c r="F160" s="100"/>
      <c r="G160" s="101"/>
      <c r="H160" s="41"/>
    </row>
    <row r="161" spans="2:8" ht="15.05" customHeight="1" x14ac:dyDescent="0.2">
      <c r="B161" s="41"/>
      <c r="C161" s="99"/>
      <c r="D161" s="100"/>
      <c r="E161" s="100"/>
      <c r="F161" s="100"/>
      <c r="G161" s="101"/>
      <c r="H161" s="41"/>
    </row>
    <row r="162" spans="2:8" ht="9.4" customHeight="1" x14ac:dyDescent="0.2">
      <c r="B162" s="41"/>
      <c r="C162" s="41"/>
      <c r="D162" s="41"/>
      <c r="E162" s="71"/>
      <c r="F162" s="72" t="str">
        <f>IF(ISERROR(#REF!*0.25),"",#REF!*0.25)</f>
        <v/>
      </c>
      <c r="G162" s="41"/>
      <c r="H162" s="41"/>
    </row>
    <row r="163" spans="2:8" ht="15.05" customHeight="1" x14ac:dyDescent="0.2"/>
    <row r="164" spans="2:8" ht="15.05" customHeight="1" x14ac:dyDescent="0.2">
      <c r="B164" s="93" t="s">
        <v>9</v>
      </c>
      <c r="C164" s="93"/>
      <c r="D164" s="93"/>
      <c r="E164" s="93"/>
      <c r="F164" s="93"/>
      <c r="G164" s="93"/>
      <c r="H164" s="93"/>
    </row>
    <row r="165" spans="2:8" ht="12.7" customHeight="1" x14ac:dyDescent="0.2"/>
    <row r="166" spans="2:8" ht="15.05" x14ac:dyDescent="0.3">
      <c r="C166" s="73" t="s">
        <v>196</v>
      </c>
      <c r="D166" s="74"/>
    </row>
    <row r="167" spans="2:8" ht="15.05" x14ac:dyDescent="0.3">
      <c r="C167" s="73" t="s">
        <v>374</v>
      </c>
      <c r="D167" s="74"/>
    </row>
    <row r="168" spans="2:8" ht="15.05" x14ac:dyDescent="0.3">
      <c r="C168" s="75"/>
      <c r="D168" s="74"/>
    </row>
    <row r="169" spans="2:8" ht="15.05" x14ac:dyDescent="0.3">
      <c r="C169" s="75"/>
      <c r="D169" s="74"/>
    </row>
    <row r="170" spans="2:8" ht="15.05" x14ac:dyDescent="0.3">
      <c r="C170" s="76"/>
      <c r="D170" s="74"/>
    </row>
    <row r="171" spans="2:8" ht="15.05" x14ac:dyDescent="0.3">
      <c r="C171" s="76"/>
      <c r="D171" s="74"/>
    </row>
  </sheetData>
  <sheetProtection algorithmName="SHA-512" hashValue="5DUI81AcRxu2sG4EOPKmQl3R9mEZWENXmCHOU2nzmPbYyGCuAIIU9xrNn4FYu1FwW0ysI5pLnaMgVInwFXc3mw==" saltValue="icZe6DCh6Ik3v1qv2d5AcA==" spinCount="100000" sheet="1" objects="1" scenarios="1"/>
  <mergeCells count="148">
    <mergeCell ref="B2:G6"/>
    <mergeCell ref="B164:H164"/>
    <mergeCell ref="D17:E17"/>
    <mergeCell ref="D18:E18"/>
    <mergeCell ref="D19:E19"/>
    <mergeCell ref="D20:E20"/>
    <mergeCell ref="D21:E21"/>
    <mergeCell ref="C8:E11"/>
    <mergeCell ref="C158:G158"/>
    <mergeCell ref="C159:G159"/>
    <mergeCell ref="C160:G160"/>
    <mergeCell ref="C161:G161"/>
    <mergeCell ref="D24:E24"/>
    <mergeCell ref="D25:E25"/>
    <mergeCell ref="D26:E26"/>
    <mergeCell ref="D27:E27"/>
    <mergeCell ref="E51:G51"/>
    <mergeCell ref="D52:E52"/>
    <mergeCell ref="F52:F56"/>
    <mergeCell ref="D53:E53"/>
    <mergeCell ref="E16:G16"/>
    <mergeCell ref="E30:G30"/>
    <mergeCell ref="C157:G157"/>
    <mergeCell ref="E37:G37"/>
    <mergeCell ref="D31:E31"/>
    <mergeCell ref="D32:E32"/>
    <mergeCell ref="D33:E33"/>
    <mergeCell ref="D34:E34"/>
    <mergeCell ref="D35:E35"/>
    <mergeCell ref="D38:E38"/>
    <mergeCell ref="D28:E28"/>
    <mergeCell ref="F17:F21"/>
    <mergeCell ref="F24:F28"/>
    <mergeCell ref="E23:G23"/>
    <mergeCell ref="F31:F35"/>
    <mergeCell ref="E44:G44"/>
    <mergeCell ref="F38:F42"/>
    <mergeCell ref="D45:E45"/>
    <mergeCell ref="F45:F49"/>
    <mergeCell ref="D46:E46"/>
    <mergeCell ref="D47:E47"/>
    <mergeCell ref="D48:E48"/>
    <mergeCell ref="D49:E49"/>
    <mergeCell ref="D39:E39"/>
    <mergeCell ref="D40:E40"/>
    <mergeCell ref="D41:E41"/>
    <mergeCell ref="D42:E42"/>
    <mergeCell ref="E65:G65"/>
    <mergeCell ref="D66:E66"/>
    <mergeCell ref="F66:F70"/>
    <mergeCell ref="D67:E67"/>
    <mergeCell ref="D68:E68"/>
    <mergeCell ref="D69:E69"/>
    <mergeCell ref="D70:E70"/>
    <mergeCell ref="D54:E54"/>
    <mergeCell ref="D55:E55"/>
    <mergeCell ref="D56:E56"/>
    <mergeCell ref="E58:G58"/>
    <mergeCell ref="D59:E59"/>
    <mergeCell ref="F59:F63"/>
    <mergeCell ref="D60:E60"/>
    <mergeCell ref="D61:E61"/>
    <mergeCell ref="D62:E62"/>
    <mergeCell ref="D63:E63"/>
    <mergeCell ref="E79:G79"/>
    <mergeCell ref="D80:E80"/>
    <mergeCell ref="F80:F84"/>
    <mergeCell ref="D81:E81"/>
    <mergeCell ref="D82:E82"/>
    <mergeCell ref="D83:E83"/>
    <mergeCell ref="D84:E84"/>
    <mergeCell ref="E72:G72"/>
    <mergeCell ref="D73:E73"/>
    <mergeCell ref="F73:F77"/>
    <mergeCell ref="D74:E74"/>
    <mergeCell ref="D75:E75"/>
    <mergeCell ref="D76:E76"/>
    <mergeCell ref="D77:E77"/>
    <mergeCell ref="E93:G93"/>
    <mergeCell ref="D94:E94"/>
    <mergeCell ref="F94:F98"/>
    <mergeCell ref="D95:E95"/>
    <mergeCell ref="D96:E96"/>
    <mergeCell ref="D97:E97"/>
    <mergeCell ref="D98:E98"/>
    <mergeCell ref="E86:G86"/>
    <mergeCell ref="D87:E87"/>
    <mergeCell ref="F87:F91"/>
    <mergeCell ref="D88:E88"/>
    <mergeCell ref="D89:E89"/>
    <mergeCell ref="D90:E90"/>
    <mergeCell ref="D91:E91"/>
    <mergeCell ref="E107:G107"/>
    <mergeCell ref="D108:E108"/>
    <mergeCell ref="F108:F112"/>
    <mergeCell ref="D109:E109"/>
    <mergeCell ref="D110:E110"/>
    <mergeCell ref="D111:E111"/>
    <mergeCell ref="D112:E112"/>
    <mergeCell ref="E100:G100"/>
    <mergeCell ref="D101:E101"/>
    <mergeCell ref="F101:F105"/>
    <mergeCell ref="D102:E102"/>
    <mergeCell ref="D103:E103"/>
    <mergeCell ref="D104:E104"/>
    <mergeCell ref="D105:E105"/>
    <mergeCell ref="E121:G121"/>
    <mergeCell ref="D122:E122"/>
    <mergeCell ref="F122:F126"/>
    <mergeCell ref="D123:E123"/>
    <mergeCell ref="D124:E124"/>
    <mergeCell ref="D125:E125"/>
    <mergeCell ref="D126:E126"/>
    <mergeCell ref="E114:G114"/>
    <mergeCell ref="D115:E115"/>
    <mergeCell ref="F115:F119"/>
    <mergeCell ref="D116:E116"/>
    <mergeCell ref="D117:E117"/>
    <mergeCell ref="D118:E118"/>
    <mergeCell ref="D119:E119"/>
    <mergeCell ref="E135:G135"/>
    <mergeCell ref="D136:E136"/>
    <mergeCell ref="F136:F140"/>
    <mergeCell ref="D137:E137"/>
    <mergeCell ref="D138:E138"/>
    <mergeCell ref="D139:E139"/>
    <mergeCell ref="D140:E140"/>
    <mergeCell ref="E128:G128"/>
    <mergeCell ref="D129:E129"/>
    <mergeCell ref="F129:F133"/>
    <mergeCell ref="D130:E130"/>
    <mergeCell ref="D131:E131"/>
    <mergeCell ref="D132:E132"/>
    <mergeCell ref="D133:E133"/>
    <mergeCell ref="E149:G149"/>
    <mergeCell ref="D150:E150"/>
    <mergeCell ref="F150:F154"/>
    <mergeCell ref="D151:E151"/>
    <mergeCell ref="D152:E152"/>
    <mergeCell ref="D153:E153"/>
    <mergeCell ref="D154:E154"/>
    <mergeCell ref="E142:G142"/>
    <mergeCell ref="D143:E143"/>
    <mergeCell ref="F143:F147"/>
    <mergeCell ref="D144:E144"/>
    <mergeCell ref="D145:E145"/>
    <mergeCell ref="D146:E146"/>
    <mergeCell ref="D147:E147"/>
  </mergeCells>
  <conditionalFormatting sqref="F17 F24 F29:F31 F36:F38 F43:F45">
    <cfRule type="cellIs" dxfId="33" priority="35" operator="equal">
      <formula>"N"</formula>
    </cfRule>
    <cfRule type="cellIs" dxfId="32" priority="36" operator="equal">
      <formula>"Y"</formula>
    </cfRule>
  </conditionalFormatting>
  <conditionalFormatting sqref="F50:F52">
    <cfRule type="cellIs" dxfId="31" priority="33" operator="equal">
      <formula>"N"</formula>
    </cfRule>
    <cfRule type="cellIs" dxfId="30" priority="34" operator="equal">
      <formula>"Y"</formula>
    </cfRule>
  </conditionalFormatting>
  <conditionalFormatting sqref="F57:F59">
    <cfRule type="cellIs" dxfId="29" priority="31" operator="equal">
      <formula>"N"</formula>
    </cfRule>
    <cfRule type="cellIs" dxfId="28" priority="32" operator="equal">
      <formula>"Y"</formula>
    </cfRule>
  </conditionalFormatting>
  <conditionalFormatting sqref="F64:F66">
    <cfRule type="cellIs" dxfId="27" priority="29" operator="equal">
      <formula>"N"</formula>
    </cfRule>
    <cfRule type="cellIs" dxfId="26" priority="30" operator="equal">
      <formula>"Y"</formula>
    </cfRule>
  </conditionalFormatting>
  <conditionalFormatting sqref="F71:F73">
    <cfRule type="cellIs" dxfId="25" priority="27" operator="equal">
      <formula>"N"</formula>
    </cfRule>
    <cfRule type="cellIs" dxfId="24" priority="28" operator="equal">
      <formula>"Y"</formula>
    </cfRule>
  </conditionalFormatting>
  <conditionalFormatting sqref="F78:F80">
    <cfRule type="cellIs" dxfId="23" priority="25" operator="equal">
      <formula>"N"</formula>
    </cfRule>
    <cfRule type="cellIs" dxfId="22" priority="26" operator="equal">
      <formula>"Y"</formula>
    </cfRule>
  </conditionalFormatting>
  <conditionalFormatting sqref="F85:F87">
    <cfRule type="cellIs" dxfId="21" priority="23" operator="equal">
      <formula>"N"</formula>
    </cfRule>
    <cfRule type="cellIs" dxfId="20" priority="24" operator="equal">
      <formula>"Y"</formula>
    </cfRule>
  </conditionalFormatting>
  <conditionalFormatting sqref="F92:F94">
    <cfRule type="cellIs" dxfId="19" priority="21" operator="equal">
      <formula>"N"</formula>
    </cfRule>
    <cfRule type="cellIs" dxfId="18" priority="22" operator="equal">
      <formula>"Y"</formula>
    </cfRule>
  </conditionalFormatting>
  <conditionalFormatting sqref="F99:F101">
    <cfRule type="cellIs" dxfId="17" priority="19" operator="equal">
      <formula>"N"</formula>
    </cfRule>
    <cfRule type="cellIs" dxfId="16" priority="20" operator="equal">
      <formula>"Y"</formula>
    </cfRule>
  </conditionalFormatting>
  <conditionalFormatting sqref="F106:F108">
    <cfRule type="cellIs" dxfId="15" priority="17" operator="equal">
      <formula>"N"</formula>
    </cfRule>
    <cfRule type="cellIs" dxfId="14" priority="18" operator="equal">
      <formula>"Y"</formula>
    </cfRule>
  </conditionalFormatting>
  <conditionalFormatting sqref="F113:F115">
    <cfRule type="cellIs" dxfId="13" priority="15" operator="equal">
      <formula>"N"</formula>
    </cfRule>
    <cfRule type="cellIs" dxfId="12" priority="16" operator="equal">
      <formula>"Y"</formula>
    </cfRule>
  </conditionalFormatting>
  <conditionalFormatting sqref="F120:F122">
    <cfRule type="cellIs" dxfId="11" priority="13" operator="equal">
      <formula>"N"</formula>
    </cfRule>
    <cfRule type="cellIs" dxfId="10" priority="14" operator="equal">
      <formula>"Y"</formula>
    </cfRule>
  </conditionalFormatting>
  <conditionalFormatting sqref="F127:F129">
    <cfRule type="cellIs" dxfId="9" priority="11" operator="equal">
      <formula>"N"</formula>
    </cfRule>
    <cfRule type="cellIs" dxfId="8" priority="12" operator="equal">
      <formula>"Y"</formula>
    </cfRule>
  </conditionalFormatting>
  <conditionalFormatting sqref="F134:F136">
    <cfRule type="cellIs" dxfId="7" priority="9" operator="equal">
      <formula>"N"</formula>
    </cfRule>
    <cfRule type="cellIs" dxfId="6" priority="10" operator="equal">
      <formula>"Y"</formula>
    </cfRule>
  </conditionalFormatting>
  <conditionalFormatting sqref="F141:F143">
    <cfRule type="cellIs" dxfId="5" priority="7" operator="equal">
      <formula>"N"</formula>
    </cfRule>
    <cfRule type="cellIs" dxfId="4" priority="8" operator="equal">
      <formula>"Y"</formula>
    </cfRule>
  </conditionalFormatting>
  <conditionalFormatting sqref="F148:F150">
    <cfRule type="cellIs" dxfId="3" priority="5" operator="equal">
      <formula>"N"</formula>
    </cfRule>
    <cfRule type="cellIs" dxfId="2" priority="6" operator="equal">
      <formula>"Y"</formula>
    </cfRule>
  </conditionalFormatting>
  <conditionalFormatting sqref="F155">
    <cfRule type="cellIs" dxfId="1" priority="1" operator="equal">
      <formula>"N"</formula>
    </cfRule>
    <cfRule type="cellIs" dxfId="0" priority="2" operator="equal">
      <formula>"Y"</formula>
    </cfRule>
  </conditionalFormatting>
  <dataValidations count="1">
    <dataValidation type="list" allowBlank="1" showInputMessage="1" showErrorMessage="1" sqref="F17 F24 F31 F38 F45 F52 F59 F66 F73 F80 F87 F94 F101 F108 F115 F122 F129 F136 F143 F150" xr:uid="{232CFFB2-0F4A-41ED-9EAF-7EA9D79DA4C1}">
      <formula1>"1,2,3,4,5"</formula1>
    </dataValidation>
  </dataValidations>
  <hyperlinks>
    <hyperlink ref="B164" r:id="rId1" xr:uid="{9067637F-E19A-4A9D-9C56-9F497E0CA363}"/>
    <hyperlink ref="B164:G164" r:id="rId2" display="www.PathStoneGroup.com" xr:uid="{95F4527F-AA0D-4F2B-A843-19C33225C7BF}"/>
  </hyperlinks>
  <printOptions horizontalCentered="1" verticalCentered="1"/>
  <pageMargins left="0.1" right="0.1" top="0.2" bottom="0.2" header="0.2" footer="0.2"/>
  <pageSetup scale="66" fitToHeight="0" orientation="portrait" horizontalDpi="4294967293" r:id="rId3"/>
  <headerFooter alignWithMargins="0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5B3C-92C7-4D75-9F7E-9FA2F14A5502}">
  <sheetPr>
    <pageSetUpPr fitToPage="1"/>
  </sheetPr>
  <dimension ref="A1:L75"/>
  <sheetViews>
    <sheetView showGridLines="0" showRowColHeaders="0" workbookViewId="0">
      <selection activeCell="B1" sqref="B1:J5"/>
    </sheetView>
  </sheetViews>
  <sheetFormatPr defaultRowHeight="12.55" x14ac:dyDescent="0.2"/>
  <cols>
    <col min="1" max="1" width="2.5546875" customWidth="1"/>
    <col min="2" max="2" width="13.21875" bestFit="1" customWidth="1"/>
    <col min="3" max="3" width="8.88671875" style="5"/>
    <col min="10" max="10" width="31.6640625" customWidth="1"/>
    <col min="11" max="11" width="2.88671875" customWidth="1"/>
    <col min="12" max="12" width="4.5546875" customWidth="1"/>
  </cols>
  <sheetData>
    <row r="1" spans="2:10" ht="13.15" customHeight="1" x14ac:dyDescent="0.2">
      <c r="B1" s="108" t="s">
        <v>7</v>
      </c>
      <c r="C1" s="108"/>
      <c r="D1" s="108"/>
      <c r="E1" s="108"/>
      <c r="F1" s="108"/>
      <c r="G1" s="108"/>
      <c r="H1" s="108"/>
      <c r="I1" s="108"/>
      <c r="J1" s="108"/>
    </row>
    <row r="2" spans="2:10" ht="12.55" customHeight="1" x14ac:dyDescent="0.2">
      <c r="B2" s="108"/>
      <c r="C2" s="108"/>
      <c r="D2" s="108"/>
      <c r="E2" s="108"/>
      <c r="F2" s="108"/>
      <c r="G2" s="108"/>
      <c r="H2" s="108"/>
      <c r="I2" s="108"/>
      <c r="J2" s="108"/>
    </row>
    <row r="3" spans="2:10" ht="12.5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</row>
    <row r="4" spans="2:10" ht="12.55" customHeight="1" x14ac:dyDescent="0.2">
      <c r="B4" s="108"/>
      <c r="C4" s="108"/>
      <c r="D4" s="108"/>
      <c r="E4" s="108"/>
      <c r="F4" s="108"/>
      <c r="G4" s="108"/>
      <c r="H4" s="108"/>
      <c r="I4" s="108"/>
      <c r="J4" s="108"/>
    </row>
    <row r="5" spans="2:10" ht="12.55" customHeight="1" x14ac:dyDescent="0.2">
      <c r="B5" s="108"/>
      <c r="C5" s="108"/>
      <c r="D5" s="108"/>
      <c r="E5" s="108"/>
      <c r="F5" s="108"/>
      <c r="G5" s="108"/>
      <c r="H5" s="108"/>
      <c r="I5" s="108"/>
      <c r="J5" s="108"/>
    </row>
    <row r="6" spans="2:10" ht="13.15" thickBot="1" x14ac:dyDescent="0.25">
      <c r="B6" s="21"/>
      <c r="C6" s="21"/>
      <c r="D6" s="21"/>
      <c r="E6" s="21"/>
      <c r="F6" s="21"/>
      <c r="G6" s="22"/>
    </row>
    <row r="7" spans="2:10" ht="15.65" customHeight="1" thickTop="1" x14ac:dyDescent="0.3">
      <c r="B7" s="109" t="s">
        <v>371</v>
      </c>
      <c r="C7" s="109"/>
      <c r="D7" s="109"/>
      <c r="E7" s="109"/>
      <c r="F7" s="109"/>
      <c r="G7" s="109"/>
      <c r="H7" s="109"/>
      <c r="I7" s="23" t="s">
        <v>0</v>
      </c>
      <c r="J7" s="24" t="str">
        <f>IF('Basic Manufacturing'!$G$8="","",'Basic Manufacturing'!$G$8)</f>
        <v/>
      </c>
    </row>
    <row r="8" spans="2:10" ht="15.05" x14ac:dyDescent="0.3">
      <c r="B8" s="109"/>
      <c r="C8" s="109"/>
      <c r="D8" s="109"/>
      <c r="E8" s="109"/>
      <c r="F8" s="109"/>
      <c r="G8" s="109"/>
      <c r="H8" s="109"/>
      <c r="I8" s="23" t="s">
        <v>1</v>
      </c>
      <c r="J8" s="25" t="str">
        <f>IF('Basic Manufacturing'!$G$9="","",'Basic Manufacturing'!$G$9)</f>
        <v/>
      </c>
    </row>
    <row r="9" spans="2:10" ht="15.65" thickBot="1" x14ac:dyDescent="0.35">
      <c r="B9" s="109"/>
      <c r="C9" s="109"/>
      <c r="D9" s="109"/>
      <c r="E9" s="109"/>
      <c r="F9" s="109"/>
      <c r="G9" s="109"/>
      <c r="H9" s="109"/>
      <c r="I9" s="23" t="s">
        <v>2</v>
      </c>
      <c r="J9" s="26" t="str">
        <f>IF('Basic Manufacturing'!$G$11="","",'Basic Manufacturing'!$G$11)</f>
        <v/>
      </c>
    </row>
    <row r="10" spans="2:10" ht="13.15" thickTop="1" x14ac:dyDescent="0.2"/>
    <row r="12" spans="2:10" ht="14.4" x14ac:dyDescent="0.25">
      <c r="B12" s="27" t="s">
        <v>365</v>
      </c>
      <c r="C12" s="28" t="s">
        <v>366</v>
      </c>
    </row>
    <row r="13" spans="2:10" ht="15.05" x14ac:dyDescent="0.25">
      <c r="B13" s="29" t="s">
        <v>8</v>
      </c>
      <c r="C13" s="30">
        <f>'Basic Manufacturing'!H16</f>
        <v>4</v>
      </c>
    </row>
    <row r="14" spans="2:10" ht="15.05" x14ac:dyDescent="0.25">
      <c r="B14" s="29" t="s">
        <v>5</v>
      </c>
      <c r="C14" s="30">
        <f>'Basic Manufacturing'!H22</f>
        <v>3</v>
      </c>
    </row>
    <row r="15" spans="2:10" ht="15.05" x14ac:dyDescent="0.25">
      <c r="B15" s="29" t="s">
        <v>197</v>
      </c>
      <c r="C15" s="30">
        <f>'Basic Manufacturing'!H29</f>
        <v>3</v>
      </c>
    </row>
    <row r="16" spans="2:10" ht="15.05" x14ac:dyDescent="0.25">
      <c r="B16" s="29" t="s">
        <v>198</v>
      </c>
      <c r="C16" s="30">
        <f>'Basic Manufacturing'!H36</f>
        <v>3</v>
      </c>
    </row>
    <row r="17" spans="2:3" ht="15.05" x14ac:dyDescent="0.25">
      <c r="B17" s="29" t="s">
        <v>199</v>
      </c>
      <c r="C17" s="30">
        <f>'Basic Manufacturing'!H43</f>
        <v>4</v>
      </c>
    </row>
    <row r="18" spans="2:3" ht="15.05" x14ac:dyDescent="0.25">
      <c r="B18" s="29" t="s">
        <v>200</v>
      </c>
      <c r="C18" s="30">
        <f>'Basic Manufacturing'!H50</f>
        <v>2</v>
      </c>
    </row>
    <row r="19" spans="2:3" ht="15.05" x14ac:dyDescent="0.25">
      <c r="B19" s="29" t="s">
        <v>201</v>
      </c>
      <c r="C19" s="30">
        <f>'Basic Manufacturing'!H57</f>
        <v>4</v>
      </c>
    </row>
    <row r="20" spans="2:3" ht="15.05" x14ac:dyDescent="0.25">
      <c r="B20" s="29" t="s">
        <v>202</v>
      </c>
      <c r="C20" s="30">
        <f>'Basic Manufacturing'!H64</f>
        <v>3</v>
      </c>
    </row>
    <row r="21" spans="2:3" ht="15.05" x14ac:dyDescent="0.25">
      <c r="B21" s="29" t="s">
        <v>203</v>
      </c>
      <c r="C21" s="30">
        <f>'Basic Manufacturing'!H71</f>
        <v>2</v>
      </c>
    </row>
    <row r="22" spans="2:3" ht="15.05" x14ac:dyDescent="0.25">
      <c r="B22" s="29" t="s">
        <v>204</v>
      </c>
      <c r="C22" s="30">
        <f>'Basic Manufacturing'!H78</f>
        <v>5</v>
      </c>
    </row>
    <row r="23" spans="2:3" ht="15.05" x14ac:dyDescent="0.25">
      <c r="B23" s="29" t="s">
        <v>205</v>
      </c>
      <c r="C23" s="30">
        <f>'Basic Manufacturing'!H85</f>
        <v>2</v>
      </c>
    </row>
    <row r="24" spans="2:3" ht="15.05" x14ac:dyDescent="0.25">
      <c r="B24" s="29" t="s">
        <v>207</v>
      </c>
      <c r="C24" s="30">
        <f>'Basic Manufacturing'!H92</f>
        <v>4</v>
      </c>
    </row>
    <row r="25" spans="2:3" ht="15.05" x14ac:dyDescent="0.25">
      <c r="B25" s="29" t="s">
        <v>208</v>
      </c>
      <c r="C25" s="30">
        <f>'Basic Manufacturing'!H99</f>
        <v>1</v>
      </c>
    </row>
    <row r="26" spans="2:3" ht="15.05" x14ac:dyDescent="0.25">
      <c r="B26" s="29" t="s">
        <v>209</v>
      </c>
      <c r="C26" s="30">
        <f>'Basic Manufacturing'!H106</f>
        <v>3</v>
      </c>
    </row>
    <row r="27" spans="2:3" ht="15.05" x14ac:dyDescent="0.25">
      <c r="B27" s="29" t="s">
        <v>215</v>
      </c>
      <c r="C27" s="30">
        <f>'Basic Manufacturing'!H113</f>
        <v>3</v>
      </c>
    </row>
    <row r="28" spans="2:3" ht="15.05" x14ac:dyDescent="0.25">
      <c r="B28" s="29" t="s">
        <v>210</v>
      </c>
      <c r="C28" s="30">
        <f>'Basic Manufacturing'!H120</f>
        <v>2</v>
      </c>
    </row>
    <row r="29" spans="2:3" ht="15.05" x14ac:dyDescent="0.25">
      <c r="B29" s="29" t="s">
        <v>211</v>
      </c>
      <c r="C29" s="30">
        <f>'Basic Manufacturing'!H127</f>
        <v>2</v>
      </c>
    </row>
    <row r="30" spans="2:3" ht="15.05" x14ac:dyDescent="0.25">
      <c r="B30" s="29" t="s">
        <v>212</v>
      </c>
      <c r="C30" s="30">
        <f>'Basic Manufacturing'!H134</f>
        <v>3</v>
      </c>
    </row>
    <row r="31" spans="2:3" ht="15.05" x14ac:dyDescent="0.25">
      <c r="B31" s="29" t="s">
        <v>213</v>
      </c>
      <c r="C31" s="30">
        <f>'Basic Manufacturing'!H141</f>
        <v>3</v>
      </c>
    </row>
    <row r="32" spans="2:3" ht="15.05" x14ac:dyDescent="0.25">
      <c r="B32" s="29" t="s">
        <v>214</v>
      </c>
      <c r="C32" s="30">
        <f>'Basic Manufacturing'!H148</f>
        <v>3</v>
      </c>
    </row>
    <row r="33" spans="2:3" x14ac:dyDescent="0.2">
      <c r="C33" s="31">
        <f>SUM(C13:C32)</f>
        <v>59</v>
      </c>
    </row>
    <row r="34" spans="2:3" ht="18.8" customHeight="1" x14ac:dyDescent="0.2">
      <c r="B34" s="105" t="str">
        <f>'Basic Manufacturing'!$G$155</f>
        <v xml:space="preserve">     Score: 59 %</v>
      </c>
      <c r="C34" s="105"/>
    </row>
    <row r="58" spans="2:11" ht="13.15" x14ac:dyDescent="0.25">
      <c r="B58" s="16" t="s">
        <v>368</v>
      </c>
      <c r="D58" s="107"/>
      <c r="E58" s="107"/>
      <c r="F58" s="107"/>
      <c r="G58" s="107"/>
      <c r="H58" s="107"/>
      <c r="I58" s="107"/>
      <c r="J58" s="107"/>
      <c r="K58" s="107"/>
    </row>
    <row r="59" spans="2:11" x14ac:dyDescent="0.2">
      <c r="D59" s="107"/>
      <c r="E59" s="107"/>
      <c r="F59" s="107"/>
      <c r="G59" s="107"/>
      <c r="H59" s="107"/>
      <c r="I59" s="107"/>
      <c r="J59" s="107"/>
      <c r="K59" s="107"/>
    </row>
    <row r="70" spans="1:12" x14ac:dyDescent="0.2">
      <c r="A70" s="106" t="s">
        <v>367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1:12" x14ac:dyDescent="0.2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1:12" ht="16.3" customHeight="1" x14ac:dyDescent="0.2">
      <c r="B72" t="s">
        <v>373</v>
      </c>
      <c r="C72"/>
    </row>
    <row r="73" spans="1:12" ht="16.3" customHeight="1" x14ac:dyDescent="0.2">
      <c r="B73" t="s">
        <v>372</v>
      </c>
    </row>
    <row r="74" spans="1:12" ht="16.3" customHeight="1" x14ac:dyDescent="0.2">
      <c r="B74" s="33" t="s">
        <v>376</v>
      </c>
    </row>
    <row r="75" spans="1:12" ht="16.3" customHeight="1" x14ac:dyDescent="0.2">
      <c r="B75" t="s">
        <v>369</v>
      </c>
      <c r="C75" s="32" t="s">
        <v>370</v>
      </c>
    </row>
  </sheetData>
  <sheetProtection algorithmName="SHA-512" hashValue="/iCNV+XUoqTidpSEweqyH2+nNAi6lDe1FQ1pY+LaM3lyT9NWqBL7qMwGH2YaeuhdwWkEBTpNcecqFIhfaB5Q1g==" saltValue="47wpHFfAdWFehvdVR6TTEg==" spinCount="100000" sheet="1" objects="1" scenarios="1"/>
  <mergeCells count="5">
    <mergeCell ref="B34:C34"/>
    <mergeCell ref="A70:L71"/>
    <mergeCell ref="D58:K59"/>
    <mergeCell ref="B1:J5"/>
    <mergeCell ref="B7:H9"/>
  </mergeCells>
  <hyperlinks>
    <hyperlink ref="A70:L71" r:id="rId1" display="PathStoneGroup.com" xr:uid="{DFE71F1C-CF7E-4BBF-AF1B-FF8458333FB9}"/>
    <hyperlink ref="C75" r:id="rId2" xr:uid="{7E9FBD8D-D886-48A2-A704-6522B96BBA84}"/>
    <hyperlink ref="B74" r:id="rId3" display="Refer to our PSG BE Maturity Assessment Quick Guide" xr:uid="{1F315CF5-53E6-4D6F-AA0A-07D8F5EC3172}"/>
  </hyperlinks>
  <pageMargins left="0.59" right="0.25" top="0.28000000000000003" bottom="0.26" header="0.18" footer="0.12"/>
  <pageSetup scale="80" orientation="portrait" horizontalDpi="0" verticalDpi="0" r:id="rId4"/>
  <ignoredErrors>
    <ignoredError sqref="J7:J9" unlocked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Basic Manufacturing</vt:lpstr>
      <vt:lpstr>Results</vt:lpstr>
      <vt:lpstr>'Basic Manufacturing'!Print_Area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eanaya</dc:creator>
  <cp:lastModifiedBy>Edgar Anaya</cp:lastModifiedBy>
  <cp:lastPrinted>2023-07-02T04:03:26Z</cp:lastPrinted>
  <dcterms:created xsi:type="dcterms:W3CDTF">2023-06-25T02:51:06Z</dcterms:created>
  <dcterms:modified xsi:type="dcterms:W3CDTF">2023-10-15T19:16:19Z</dcterms:modified>
</cp:coreProperties>
</file>