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d.docs.live.net/d08b563f3a22d05c/Pathstone/All Book and Training Program/Toolbox/5.0 Putting Everything Together/2 DMAIC CI Cycle/"/>
    </mc:Choice>
  </mc:AlternateContent>
  <xr:revisionPtr revIDLastSave="66" documentId="8_{075193DE-4ACC-4974-B5C0-11642F3D58C0}" xr6:coauthVersionLast="47" xr6:coauthVersionMax="47" xr10:uidLastSave="{68DA87C1-8FFB-4362-A561-C6C616658DF8}"/>
  <bookViews>
    <workbookView xWindow="-108" yWindow="-108" windowWidth="23256" windowHeight="12720" tabRatio="789" firstSheet="2" activeTab="2" xr2:uid="{00000000-000D-0000-FFFF-FFFF00000000}"/>
  </bookViews>
  <sheets>
    <sheet name="CI Form V.2" sheetId="9" state="hidden" r:id="rId1"/>
    <sheet name="CI Form V.3" sheetId="11" state="hidden" r:id="rId2"/>
    <sheet name="CI Form" sheetId="12" r:id="rId3"/>
    <sheet name="Cost Calculations" sheetId="10" state="hidden" r:id="rId4"/>
    <sheet name="Lists" sheetId="6" state="hidden" r:id="rId5"/>
  </sheets>
  <externalReferences>
    <externalReference r:id="rId6"/>
  </externalReferences>
  <definedNames>
    <definedName name="_Toc14516966" localSheetId="2">'CI Form'!#REF!</definedName>
    <definedName name="_Toc14516966" localSheetId="0">'CI Form V.2'!#REF!</definedName>
    <definedName name="_Toc14516966" localSheetId="1">'CI Form V.3'!#REF!</definedName>
    <definedName name="HolidayList">[1]Lists!$B$2:$B$10</definedName>
    <definedName name="_xlnm.Print_Area" localSheetId="2">'CI Form'!$A$1:$P$67</definedName>
    <definedName name="_xlnm.Print_Area" localSheetId="0">'CI Form V.2'!$A$1:$P$66</definedName>
    <definedName name="_xlnm.Print_Area" localSheetId="1">'CI Form V.3'!$A$1:$P$66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56" i="12" l="1"/>
  <c r="O57" i="12"/>
  <c r="O58" i="12"/>
  <c r="O59" i="12"/>
  <c r="F30" i="10" l="1"/>
  <c r="F32" i="10" s="1"/>
  <c r="F34" i="10" s="1"/>
  <c r="F35" i="10" l="1"/>
  <c r="F36" i="10" s="1"/>
  <c r="C30" i="10"/>
  <c r="C32" i="10" s="1"/>
  <c r="C34" i="10" s="1"/>
  <c r="O58" i="11"/>
  <c r="O55" i="11"/>
  <c r="I37" i="11"/>
  <c r="I37" i="9"/>
  <c r="D6" i="10"/>
  <c r="D8" i="10" s="1"/>
  <c r="C14" i="10" l="1"/>
  <c r="C13" i="10"/>
  <c r="C16" i="10"/>
  <c r="C15" i="10"/>
  <c r="C12" i="10"/>
  <c r="C11" i="10"/>
  <c r="C6" i="10"/>
  <c r="C8" i="10" s="1"/>
  <c r="O58" i="9"/>
  <c r="O5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Edgar Anaya</author>
  </authors>
  <commentList>
    <comment ref="D11" authorId="0" shapeId="0" xr:uid="{3BD8FE63-5BCF-4BBE-A4BD-FF933ACAF474}">
      <text>
        <r>
          <rPr>
            <sz val="9"/>
            <color indexed="81"/>
            <rFont val="Tahoma"/>
            <family val="2"/>
          </rPr>
          <t>What
When
Where
Why
Who
How
How much</t>
        </r>
      </text>
    </comment>
    <comment ref="D19" authorId="0" shapeId="0" xr:uid="{95C351E7-DFB7-4F51-98A1-C14EF9BE987F}">
      <text>
        <r>
          <rPr>
            <sz val="9"/>
            <color indexed="81"/>
            <rFont val="Tahoma"/>
            <family val="2"/>
          </rPr>
          <t>S: Specific
M: Measurable
A: Attainable
R: Realisitic
T: Time based</t>
        </r>
      </text>
    </comment>
    <comment ref="D25" authorId="0" shapeId="0" xr:uid="{CF53B571-94EB-4AE8-A3AC-A7B6B84AF03C}">
      <text>
        <r>
          <rPr>
            <b/>
            <sz val="9"/>
            <color indexed="81"/>
            <rFont val="Tahoma"/>
            <family val="2"/>
          </rPr>
          <t>Select or add:</t>
        </r>
        <r>
          <rPr>
            <sz val="9"/>
            <color indexed="81"/>
            <rFont val="Tahoma"/>
            <family val="2"/>
          </rPr>
          <t xml:space="preserve">
Productivity
OEE (availability, performance, quality)
Efficiency
Yield
Labour productivity
Attainment
Eliminate/Reduce 8 Waste
Improve 5S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Edgar Anaya</author>
  </authors>
  <commentList>
    <comment ref="D25" authorId="0" shapeId="0" xr:uid="{545AE728-F2E4-4C86-8280-FDC066983B73}">
      <text>
        <r>
          <rPr>
            <b/>
            <sz val="9"/>
            <color indexed="81"/>
            <rFont val="Tahoma"/>
            <family val="2"/>
          </rPr>
          <t>Select or add:</t>
        </r>
        <r>
          <rPr>
            <sz val="9"/>
            <color indexed="81"/>
            <rFont val="Tahoma"/>
            <family val="2"/>
          </rPr>
          <t xml:space="preserve">
Productivity
OEE (availability, performance, quality)
Efficiency
Yield
Labour productivity
Attainment
Eliminate/Reduce 8 Waste
Improve 5S</t>
        </r>
      </text>
    </comment>
  </commentList>
</comments>
</file>

<file path=xl/sharedStrings.xml><?xml version="1.0" encoding="utf-8"?>
<sst xmlns="http://schemas.openxmlformats.org/spreadsheetml/2006/main" count="440" uniqueCount="234">
  <si>
    <t>CI BUSINESS CASE</t>
  </si>
  <si>
    <t xml:space="preserve">Process Area: </t>
  </si>
  <si>
    <t>Pack 5</t>
  </si>
  <si>
    <t>Project initialization date:</t>
  </si>
  <si>
    <t xml:space="preserve">Leader: </t>
  </si>
  <si>
    <t>Edgar Anaya</t>
  </si>
  <si>
    <t>Project completion date:</t>
  </si>
  <si>
    <t>Asistant:</t>
  </si>
  <si>
    <t>Process owner:</t>
  </si>
  <si>
    <t>Eric Cowan</t>
  </si>
  <si>
    <t>Revision #:</t>
  </si>
  <si>
    <t>Facilitator:</t>
  </si>
  <si>
    <t>Emanuel Alvez</t>
  </si>
  <si>
    <t>Revision Date:</t>
  </si>
  <si>
    <t>Take NOTES</t>
  </si>
  <si>
    <t>Problem  Definition</t>
  </si>
  <si>
    <t>Project Name</t>
  </si>
  <si>
    <r>
      <t xml:space="preserve">Scope </t>
    </r>
    <r>
      <rPr>
        <sz val="8"/>
        <rFont val="Calibri"/>
        <family val="2"/>
        <scheme val="minor"/>
      </rPr>
      <t>(Location, area, line, department, boundaries, etc.)</t>
    </r>
  </si>
  <si>
    <t>Pack 5 Optimization - Reduced Operational Costs</t>
  </si>
  <si>
    <t>Pack 5 - Retail Packaging, Secondary Packaging</t>
  </si>
  <si>
    <r>
      <t xml:space="preserve">Focus, Description and Scope </t>
    </r>
    <r>
      <rPr>
        <sz val="8"/>
        <rFont val="Calibri"/>
        <family val="2"/>
        <scheme val="minor"/>
      </rPr>
      <t>(Follow 5W2H)</t>
    </r>
  </si>
  <si>
    <t>Start Date</t>
  </si>
  <si>
    <t>Estimated Completion Date</t>
  </si>
  <si>
    <t>This project's primary focus is to reduce the overall costs associated with Pack 5's operations while keeping quality as a priority. This will entail an investigation of Pack 5's packaging process from start to finish, scrap rate (cannabis material, packaging material), labour, throughput, and downtime. After the investigation, the team will then analyze the findings, recommend a solution that fulfill the customers requirements, as well as a implementation plan. The team will be using a Define, Measure, Analyze, Improve, Control (DMAIC) approach for this project.</t>
  </si>
  <si>
    <t>Problem Category</t>
  </si>
  <si>
    <t xml:space="preserve">            Problem Focus</t>
  </si>
  <si>
    <t>X</t>
  </si>
  <si>
    <t>Quality</t>
  </si>
  <si>
    <t>Problem solving</t>
  </si>
  <si>
    <t>Cost</t>
  </si>
  <si>
    <t>Continuous Improvement</t>
  </si>
  <si>
    <t>Operational</t>
  </si>
  <si>
    <t>Kaizen (Quick-Win)</t>
  </si>
  <si>
    <t>Safety</t>
  </si>
  <si>
    <t>New Process</t>
  </si>
  <si>
    <r>
      <t xml:space="preserve">Goal </t>
    </r>
    <r>
      <rPr>
        <sz val="8"/>
        <rFont val="Calibri"/>
        <family val="2"/>
        <scheme val="minor"/>
      </rPr>
      <t>(Targets based on SMART)</t>
    </r>
  </si>
  <si>
    <r>
      <t xml:space="preserve">Expected Benefits </t>
    </r>
    <r>
      <rPr>
        <sz val="8"/>
        <rFont val="Calibri"/>
        <family val="2"/>
        <scheme val="minor"/>
      </rPr>
      <t>(Described)</t>
    </r>
  </si>
  <si>
    <t xml:space="preserve">Reduce labour head count and labour cost </t>
  </si>
  <si>
    <t>Increased profit margin per pouch (all sizes)</t>
  </si>
  <si>
    <t>Increased throughput for all SKU's in the room</t>
  </si>
  <si>
    <t>Optimized labour costs</t>
  </si>
  <si>
    <t xml:space="preserve">Reduced downtime </t>
  </si>
  <si>
    <t>Increased hourly throughput</t>
  </si>
  <si>
    <t xml:space="preserve">Reduced cannabis material scrap rate </t>
  </si>
  <si>
    <t>Reduced material costs per production order</t>
  </si>
  <si>
    <t xml:space="preserve">Follow the template to write the Focus, Description and Scope </t>
  </si>
  <si>
    <r>
      <t xml:space="preserve">Key Metrics involved </t>
    </r>
    <r>
      <rPr>
        <sz val="8"/>
        <rFont val="Calibri"/>
        <family val="2"/>
        <scheme val="minor"/>
      </rPr>
      <t xml:space="preserve">(Consider current KPI's) </t>
    </r>
  </si>
  <si>
    <t>KPI</t>
  </si>
  <si>
    <t>WHAT</t>
  </si>
  <si>
    <t>OEE</t>
  </si>
  <si>
    <t>Productivity</t>
  </si>
  <si>
    <t>WHEN</t>
  </si>
  <si>
    <t>Eliminate/Reduce 8 Waste</t>
  </si>
  <si>
    <t>Labour Productivity</t>
  </si>
  <si>
    <t>WHERE</t>
  </si>
  <si>
    <t>WHY</t>
  </si>
  <si>
    <t>WHO</t>
  </si>
  <si>
    <t>Cause Analysis &amp; Team</t>
  </si>
  <si>
    <t>Problem Symptoms (Attach initial insights)</t>
  </si>
  <si>
    <t>Team member</t>
  </si>
  <si>
    <t>Roles</t>
  </si>
  <si>
    <t>HOW</t>
  </si>
  <si>
    <t>Downtime Reason Code</t>
  </si>
  <si>
    <t>GreenBroz</t>
  </si>
  <si>
    <t>Set Up</t>
  </si>
  <si>
    <t>Changeovers</t>
  </si>
  <si>
    <t>Product/Material</t>
  </si>
  <si>
    <t>Other</t>
  </si>
  <si>
    <t>Emanuel</t>
  </si>
  <si>
    <t>Analysis and Implementation</t>
  </si>
  <si>
    <t>HOW MUCH (IF KNOWN)</t>
  </si>
  <si>
    <t>Hours</t>
  </si>
  <si>
    <t>Baldeep / Yegor</t>
  </si>
  <si>
    <t>Equipment support</t>
  </si>
  <si>
    <t>Product Size</t>
  </si>
  <si>
    <t>3.5g</t>
  </si>
  <si>
    <t>7.0g</t>
  </si>
  <si>
    <t>14.0g</t>
  </si>
  <si>
    <t>28.0g</t>
  </si>
  <si>
    <t>WeedWallet</t>
  </si>
  <si>
    <t>Eric &amp; Natasha</t>
  </si>
  <si>
    <t>Crew and operators</t>
  </si>
  <si>
    <t>Throughput Rate</t>
  </si>
  <si>
    <t>TBD</t>
  </si>
  <si>
    <t>Cedric</t>
  </si>
  <si>
    <t>Planning</t>
  </si>
  <si>
    <t xml:space="preserve">Labour Allocation
</t>
  </si>
  <si>
    <t>Number of People</t>
  </si>
  <si>
    <t>Operation 10</t>
  </si>
  <si>
    <t>Operation 20</t>
  </si>
  <si>
    <t>Total Cost/Hr</t>
  </si>
  <si>
    <t>Sona</t>
  </si>
  <si>
    <t>Quality assurance</t>
  </si>
  <si>
    <t>Hourly Wage</t>
  </si>
  <si>
    <r>
      <t xml:space="preserve">Potential Project Risks </t>
    </r>
    <r>
      <rPr>
        <sz val="8"/>
        <rFont val="Calibri"/>
        <family val="2"/>
        <scheme val="minor"/>
      </rPr>
      <t>(High costs, safety concerns, labour skills, long timeframe, lack of installations)</t>
    </r>
  </si>
  <si>
    <t>Define the GOALS based on SMART</t>
  </si>
  <si>
    <t xml:space="preserve">- Investigate changeover proceedures: Partial Cleans (15 mins), Deep Cleans (30 mins)
- Downtime reporting: Speculation that the numbers submitted for downtime is inaccurate and is causing the OEE to be skewed (10 mins changeovers reported on the shift report for deep cleans)
- Repack proceedure: Several repacks leaving the room are not being entered into the system accurately which is now impacting inventory, warehouse, and planning teams
- Wasted movements: Optimize room layout to minimize movement for the dynamic staff (restriction: Greenbroz)
- 5s
- Investigate the feasability of using the Greenbroz for large flower packaging: 28g = 4 batches , 14g = 2 batches </t>
  </si>
  <si>
    <t>Risk</t>
  </si>
  <si>
    <t>Description</t>
  </si>
  <si>
    <t>Lack of control after implementation</t>
  </si>
  <si>
    <t>Initiatives are not being followed post implementation</t>
  </si>
  <si>
    <t>Planned Orders</t>
  </si>
  <si>
    <t>Plan and Expectations</t>
  </si>
  <si>
    <r>
      <t xml:space="preserve">Implementation Plan </t>
    </r>
    <r>
      <rPr>
        <sz val="8"/>
        <rFont val="Calibri"/>
        <family val="2"/>
        <scheme val="minor"/>
      </rPr>
      <t>(Follow 3W's)</t>
    </r>
  </si>
  <si>
    <r>
      <rPr>
        <b/>
        <sz val="10"/>
        <rFont val="Calibri"/>
        <family val="2"/>
        <scheme val="minor"/>
      </rPr>
      <t>W</t>
    </r>
    <r>
      <rPr>
        <sz val="10"/>
        <rFont val="Calibri"/>
        <family val="2"/>
        <scheme val="minor"/>
      </rPr>
      <t>HAT</t>
    </r>
  </si>
  <si>
    <r>
      <rPr>
        <b/>
        <sz val="10"/>
        <rFont val="Calibri"/>
        <family val="2"/>
        <scheme val="minor"/>
      </rPr>
      <t>W</t>
    </r>
    <r>
      <rPr>
        <sz val="10"/>
        <rFont val="Calibri"/>
        <family val="2"/>
        <scheme val="minor"/>
      </rPr>
      <t>HO</t>
    </r>
  </si>
  <si>
    <r>
      <rPr>
        <b/>
        <sz val="10"/>
        <rFont val="Calibri"/>
        <family val="2"/>
        <scheme val="minor"/>
      </rPr>
      <t>W</t>
    </r>
    <r>
      <rPr>
        <sz val="10"/>
        <rFont val="Calibri"/>
        <family val="2"/>
        <scheme val="minor"/>
      </rPr>
      <t>HEN</t>
    </r>
  </si>
  <si>
    <r>
      <rPr>
        <b/>
        <sz val="10"/>
        <rFont val="Calibri"/>
        <family val="2"/>
        <scheme val="minor"/>
      </rPr>
      <t>H</t>
    </r>
    <r>
      <rPr>
        <sz val="10"/>
        <rFont val="Calibri"/>
        <family val="2"/>
        <scheme val="minor"/>
      </rPr>
      <t>OW</t>
    </r>
  </si>
  <si>
    <t>Current SWI + relevant data captured and anayzed</t>
  </si>
  <si>
    <t>CI</t>
  </si>
  <si>
    <t>SWI "as-is", analyzed, downtime reports, OEE</t>
  </si>
  <si>
    <t>Identify waste / opportunities and prioritize</t>
  </si>
  <si>
    <t>Scrap, Motion, Waiting  -&gt; quantify impacts</t>
  </si>
  <si>
    <t>Pilot test improvements completed</t>
  </si>
  <si>
    <t>PR runs, + changeover test/timing. + scrap controls</t>
  </si>
  <si>
    <t>Verify and complete Standards / SWI / Procedures</t>
  </si>
  <si>
    <t>CI, Eric</t>
  </si>
  <si>
    <t>Review, update documents, get buy-ins, Metrics "to-be"</t>
  </si>
  <si>
    <t>Follow the Improvent roadmap</t>
  </si>
  <si>
    <t>Zoom it if needed</t>
  </si>
  <si>
    <t>Hand-off to process owner</t>
  </si>
  <si>
    <t>Meeting</t>
  </si>
  <si>
    <t>Controls Required</t>
  </si>
  <si>
    <t xml:space="preserve">KPI's </t>
  </si>
  <si>
    <t>To-Be Process Map</t>
  </si>
  <si>
    <t>METRIC</t>
  </si>
  <si>
    <t>UOM</t>
  </si>
  <si>
    <t>BEFORE</t>
  </si>
  <si>
    <t>AFTER</t>
  </si>
  <si>
    <t>Variance %</t>
  </si>
  <si>
    <t>Training</t>
  </si>
  <si>
    <t>%</t>
  </si>
  <si>
    <t>Standard Work Instructions</t>
  </si>
  <si>
    <t>Throughput</t>
  </si>
  <si>
    <t>each/hr</t>
  </si>
  <si>
    <t>SOP</t>
  </si>
  <si>
    <t>Downtime (Changeover)</t>
  </si>
  <si>
    <t>Hr</t>
  </si>
  <si>
    <t>SSOP</t>
  </si>
  <si>
    <t>Resources Requirements</t>
  </si>
  <si>
    <r>
      <t>Deliverables to the Process Owner</t>
    </r>
    <r>
      <rPr>
        <sz val="9"/>
        <rFont val="Calibri"/>
        <family val="2"/>
        <scheme val="minor"/>
      </rPr>
      <t xml:space="preserve">  (For project closure)</t>
    </r>
  </si>
  <si>
    <t xml:space="preserve">RESOURCE </t>
  </si>
  <si>
    <t>POTENTIAL ROADBLOCKS</t>
  </si>
  <si>
    <t>SWI updated and posted</t>
  </si>
  <si>
    <t>Equipment movement</t>
  </si>
  <si>
    <t xml:space="preserve">Probably none. Engineering is aligned </t>
  </si>
  <si>
    <t>New targets, for Waste (scrap), optimal crew, updated in production shift reports.</t>
  </si>
  <si>
    <t>Don’t forget the Guiding Principles when working in this engagement</t>
  </si>
  <si>
    <t>Click here to know more about the CI Framework and Roadmap</t>
  </si>
  <si>
    <t>Assistant:</t>
  </si>
  <si>
    <t>Project Scope/Project Focus</t>
  </si>
  <si>
    <t>In Scope:</t>
  </si>
  <si>
    <t>Order fulfillment process, labour allocation, reporting, scrap rate, and downtime</t>
  </si>
  <si>
    <t>Out Scope:</t>
  </si>
  <si>
    <t xml:space="preserve">Process automation, machine requisition, production scheduling </t>
  </si>
  <si>
    <t>Problem Statement</t>
  </si>
  <si>
    <t>Project Background</t>
  </si>
  <si>
    <r>
      <t>During the period of July 2021 to now, we have seen several cost drivers to Pack 5 and its process. First, there has been an increase in labour head from 21 to 24 people in Pack 5. This addition of labour costed</t>
    </r>
    <r>
      <rPr>
        <b/>
        <sz val="9"/>
        <rFont val="Calibri"/>
        <family val="2"/>
        <scheme val="minor"/>
      </rPr>
      <t xml:space="preserve"> $272,875</t>
    </r>
    <r>
      <rPr>
        <sz val="9"/>
        <rFont val="Calibri"/>
        <family val="2"/>
        <scheme val="minor"/>
      </rPr>
      <t xml:space="preserve"> for the year (Refer to "Pack 5 Cost" for calculation) and causing an significant impact to the product cost and margin. Second, the team has faced downtime issues that have been occuring consistantly related to machines/equipments, changeovers, and set up time. Third, theres been an increase in scrap waste (cannabis and packaging material) that may be the cause of the increase in cost and material availability.
All three problems do have an impact in the company's profitability and may restrict potential growth.</t>
    </r>
  </si>
  <si>
    <t>With Q2 underway, there have been several initiatives launched to help maintain profitability and keep expenses at a low. One of the initiatives focuses on Pack 5 and the flower packaging to challenge the current labour costs and operational costs. At current state, Pack 5 is running 5 different product sizes at different run rates using either machine filling or hand filling. The room is running 2 shifts at 9 hours with an average of 24 Dynamic staff and a PSF Supervisor. The company has seen an increase of labour head since the process design and consistent downtime causes month over month. In addition, there has been an increase in cannabis waste from April to 2022 for all 5 sizes. The cost of operation is no longer inline with the current market situation.</t>
  </si>
  <si>
    <t>Reduce labour to required amount</t>
  </si>
  <si>
    <t>Maintain or increase throughput with a lower labout count</t>
  </si>
  <si>
    <r>
      <t xml:space="preserve">Reduced labour count to 20 (both shifts) and reclaiming </t>
    </r>
    <r>
      <rPr>
        <b/>
        <sz val="10"/>
        <rFont val="Calibri"/>
        <family val="2"/>
        <scheme val="minor"/>
      </rPr>
      <t>$272,875</t>
    </r>
    <r>
      <rPr>
        <sz val="10"/>
        <rFont val="Calibri"/>
        <family val="2"/>
        <scheme val="minor"/>
      </rPr>
      <t xml:space="preserve"> in labour cost savings</t>
    </r>
  </si>
  <si>
    <t xml:space="preserve">Reduce downtime duration </t>
  </si>
  <si>
    <t>Increased hourly throughput (if possible)</t>
  </si>
  <si>
    <t>Pouches</t>
  </si>
  <si>
    <t>- Investigate changeover proceedures: Partial Cleans (15 mins), Deep Cleans (30 mins)
- Downtime reporting: Speculation that the numbers submitted for downtime is inaccurate and is causing the OEE to be skewed (10 mins changeovers reported on the shift report for deep cleans)
- Repack proceedure: Several repacks leaving the room are not being entered into the system accurately which is now impacting inventory, warehouse, and planning teams
- Wasted movements: Optimize room layout to minimize movement for the dynamic staff (restriction: Greenbroz)
- 5s
- Investigate the feasability of using the Greenbroz for large flower packaging: 28g = 4 batches , 14g = 2 batches 
- Identify hot spots for waste (cannabis and packaging material) and process for reporting for waste (ACM)</t>
  </si>
  <si>
    <t xml:space="preserve">1. DEFINE </t>
  </si>
  <si>
    <t>Define customer needs and project scope</t>
  </si>
  <si>
    <t>Project Charter, Kick-off Meeting, Gantt Chart; Criteria of Evaluation</t>
  </si>
  <si>
    <t>2. MEASURE</t>
  </si>
  <si>
    <t>Identify current KPI's and collect data related to the goals</t>
  </si>
  <si>
    <t>Gemba, Pareto Chart, Scrap Data Collection, DPU, Yield Analysis, Process Capability/Stability</t>
  </si>
  <si>
    <t>3. ANALYZE</t>
  </si>
  <si>
    <t>Identify root causes of the problem and other potential issues</t>
  </si>
  <si>
    <t xml:space="preserve">Fishbone, PFMEA, Process Mapping (Current), Spaghetti Diagram, VA/NVA Analysis, </t>
  </si>
  <si>
    <t>4. IMPROVE</t>
  </si>
  <si>
    <t>Identify top solutions for eliminating the root causes</t>
  </si>
  <si>
    <t>5s, Poka Yoke, SMED, Kanban, To Be Process Map, Cost Benefit Analysis, COE Review</t>
  </si>
  <si>
    <t>5. CONTROL</t>
  </si>
  <si>
    <t>Identify method of sustaining change</t>
  </si>
  <si>
    <t>Project Handoff, Standard Work Instructions</t>
  </si>
  <si>
    <t>CONTINUOUS IMPROVEMENT BUSINESS CASE</t>
  </si>
  <si>
    <t>PathStone Group</t>
  </si>
  <si>
    <r>
      <t xml:space="preserve">Expected Benefits </t>
    </r>
    <r>
      <rPr>
        <sz val="8"/>
        <rFont val="Calibri"/>
        <family val="2"/>
        <scheme val="minor"/>
      </rPr>
      <t>(Hard &amp; Soft)</t>
    </r>
  </si>
  <si>
    <r>
      <t xml:space="preserve">Strategic Goal Alignment </t>
    </r>
    <r>
      <rPr>
        <i/>
        <sz val="8"/>
        <rFont val="Calibri"/>
        <family val="2"/>
        <scheme val="minor"/>
      </rPr>
      <t>(Type "X" in the box beside the goal)</t>
    </r>
  </si>
  <si>
    <t>x</t>
  </si>
  <si>
    <t>Team Member</t>
  </si>
  <si>
    <t>Poke-Yoke</t>
  </si>
  <si>
    <t>Current Costs</t>
  </si>
  <si>
    <t>Labour Costing:</t>
  </si>
  <si>
    <t>Number of Dynamic Staff</t>
  </si>
  <si>
    <t>Hourly Wage Cost</t>
  </si>
  <si>
    <t>Total Dynamic Hourly Cost</t>
  </si>
  <si>
    <t>Total Hours/Shift</t>
  </si>
  <si>
    <t>Product COGS:</t>
  </si>
  <si>
    <t>SKUs</t>
  </si>
  <si>
    <t>S</t>
  </si>
  <si>
    <t>M</t>
  </si>
  <si>
    <t>Downtime:</t>
  </si>
  <si>
    <t>Labour Addition</t>
  </si>
  <si>
    <t>AM and PM</t>
  </si>
  <si>
    <t>AM</t>
  </si>
  <si>
    <t>Assumptions</t>
  </si>
  <si>
    <t>Working on all business days</t>
  </si>
  <si>
    <t>0 overtime (no weekends)</t>
  </si>
  <si>
    <t>Daily Cost</t>
  </si>
  <si>
    <t>Working Days</t>
  </si>
  <si>
    <t>Yearly Cost</t>
  </si>
  <si>
    <t>PM</t>
  </si>
  <si>
    <t>AM + PM</t>
  </si>
  <si>
    <t>Process Areas</t>
  </si>
  <si>
    <t>KPI's</t>
  </si>
  <si>
    <t>Controls</t>
  </si>
  <si>
    <t>Primary - Bucking</t>
  </si>
  <si>
    <t>8 Waste (describe)</t>
  </si>
  <si>
    <t>Kanban System</t>
  </si>
  <si>
    <t>Primary - Drying</t>
  </si>
  <si>
    <t>Attaintment (Target)</t>
  </si>
  <si>
    <t>Primary - Sanitation</t>
  </si>
  <si>
    <t>Downtime (describe)</t>
  </si>
  <si>
    <t>Shift Report (with SPC)</t>
  </si>
  <si>
    <t>Primary - Trimming</t>
  </si>
  <si>
    <t>Labour productivity</t>
  </si>
  <si>
    <t>Secondary - Edibles</t>
  </si>
  <si>
    <t>Secondary - Extraction</t>
  </si>
  <si>
    <t>Secondary - Label Room</t>
  </si>
  <si>
    <t>Yield (waste reduction)</t>
  </si>
  <si>
    <t>Secondary - Pre rolls</t>
  </si>
  <si>
    <t>Secondary - Retail</t>
  </si>
  <si>
    <t>Visual Control</t>
  </si>
  <si>
    <t>Secondary - Tinctures</t>
  </si>
  <si>
    <t>KPI (Production Dashboard)</t>
  </si>
  <si>
    <t>Secondary - Vapes</t>
  </si>
  <si>
    <t>SOP, training, audits, SPC charts, visual controls, mistake proofing, PM,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</si>
</sst>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409]mmmm\ d\,\ yyyy;@"/>
    <numFmt numFmtId="165" formatCode="_(* #,##0_);_(* \(#,##0\);_(* &quot;-&quot;??_);_(@_)"/>
    <numFmt numFmtId="166" formatCode="[$-409]d/mmmm"/>
    <numFmt numFmtId="167" formatCode="[$-F800]dddd\,\ mmmm\ dd\,\ yyyy"/>
  </numFmts>
  <fonts count="52">
    <font>
      <sz val="10"/>
      <name val="Arial"/>
    </font>
    <font>
      <sz val="11"/>
      <color theme="1"/>
      <name val="Calibri"/>
      <family val="2"/>
      <scheme val="minor"/>
    </font>
    <font>
      <sz val="12"/>
      <color theme="1"/>
      <name val="Calibri"/>
      <family val="2"/>
      <scheme val="minor"/>
    </font>
    <font>
      <b/>
      <sz val="20"/>
      <color theme="0"/>
      <name val="Calibri"/>
      <family val="2"/>
      <scheme val="minor"/>
    </font>
    <font>
      <b/>
      <sz val="20"/>
      <name val="Calibri"/>
      <family val="2"/>
      <scheme val="minor"/>
    </font>
    <font>
      <sz val="10"/>
      <name val="Calibri"/>
      <family val="2"/>
      <scheme val="minor"/>
    </font>
    <font>
      <b/>
      <sz val="18"/>
      <color rgb="FFB3FFF8"/>
      <name val="Calibri"/>
      <family val="2"/>
      <scheme val="minor"/>
    </font>
    <font>
      <b/>
      <sz val="11"/>
      <name val="Calibri"/>
      <family val="2"/>
      <scheme val="minor"/>
    </font>
    <font>
      <sz val="10"/>
      <color rgb="FF0000CC"/>
      <name val="Calibri"/>
      <family val="2"/>
      <scheme val="minor"/>
    </font>
    <font>
      <sz val="9"/>
      <name val="Calibri"/>
      <family val="2"/>
      <scheme val="minor"/>
    </font>
    <font>
      <sz val="9"/>
      <color theme="1" tint="0.249977111117893"/>
      <name val="Calibri"/>
      <family val="2"/>
      <scheme val="minor"/>
    </font>
    <font>
      <b/>
      <sz val="10"/>
      <color theme="1" tint="0.249977111117893"/>
      <name val="Calibri"/>
      <family val="2"/>
      <scheme val="minor"/>
    </font>
    <font>
      <sz val="10"/>
      <color theme="1"/>
      <name val="Calibri"/>
      <family val="2"/>
      <scheme val="minor"/>
    </font>
    <font>
      <sz val="8"/>
      <name val="Calibri"/>
      <family val="2"/>
      <scheme val="minor"/>
    </font>
    <font>
      <b/>
      <sz val="9"/>
      <name val="Calibri"/>
      <family val="2"/>
      <scheme val="minor"/>
    </font>
    <font>
      <i/>
      <sz val="10"/>
      <name val="Calibri"/>
      <family val="2"/>
      <scheme val="minor"/>
    </font>
    <font>
      <i/>
      <sz val="8"/>
      <color theme="1" tint="0.34998626667073579"/>
      <name val="Calibri"/>
      <family val="2"/>
      <scheme val="minor"/>
    </font>
    <font>
      <b/>
      <sz val="10"/>
      <name val="Calibri"/>
      <family val="2"/>
      <scheme val="minor"/>
    </font>
    <font>
      <sz val="10"/>
      <name val="Arial"/>
      <family val="2"/>
    </font>
    <font>
      <sz val="18"/>
      <color theme="6" tint="-0.499984740745262"/>
      <name val="Calibri"/>
      <family val="2"/>
      <scheme val="minor"/>
    </font>
    <font>
      <sz val="10"/>
      <name val="Geneva"/>
    </font>
    <font>
      <sz val="11"/>
      <color theme="0"/>
      <name val="Calibri"/>
      <family val="2"/>
      <scheme val="minor"/>
    </font>
    <font>
      <sz val="10"/>
      <color theme="0"/>
      <name val="Calibri"/>
      <family val="2"/>
      <scheme val="minor"/>
    </font>
    <font>
      <sz val="9"/>
      <color indexed="81"/>
      <name val="Tahoma"/>
      <family val="2"/>
    </font>
    <font>
      <b/>
      <sz val="10"/>
      <color theme="0"/>
      <name val="Calibri"/>
      <family val="2"/>
      <scheme val="minor"/>
    </font>
    <font>
      <b/>
      <sz val="24"/>
      <color rgb="FF303C18"/>
      <name val="Calibri"/>
      <family val="2"/>
      <scheme val="minor"/>
    </font>
    <font>
      <b/>
      <sz val="8"/>
      <name val="Calibri"/>
      <family val="2"/>
      <scheme val="minor"/>
    </font>
    <font>
      <b/>
      <sz val="10"/>
      <color rgb="FF303C18"/>
      <name val="Calibri"/>
      <family val="2"/>
      <scheme val="minor"/>
    </font>
    <font>
      <b/>
      <sz val="9"/>
      <color indexed="81"/>
      <name val="Tahoma"/>
      <family val="2"/>
    </font>
    <font>
      <b/>
      <sz val="14"/>
      <color rgb="FF303C18"/>
      <name val="Calibri"/>
      <family val="2"/>
      <scheme val="minor"/>
    </font>
    <font>
      <u/>
      <sz val="10"/>
      <color theme="10"/>
      <name val="Arial"/>
      <family val="2"/>
    </font>
    <font>
      <b/>
      <u/>
      <sz val="12"/>
      <color theme="10"/>
      <name val="Arial"/>
      <family val="2"/>
    </font>
    <font>
      <b/>
      <sz val="18"/>
      <color rgb="FF303C18"/>
      <name val="Calibri"/>
      <family val="2"/>
      <scheme val="minor"/>
    </font>
    <font>
      <b/>
      <sz val="11"/>
      <color theme="0"/>
      <name val="Calibri"/>
      <family val="2"/>
      <scheme val="minor"/>
    </font>
    <font>
      <sz val="10"/>
      <name val="Arial"/>
      <family val="2"/>
    </font>
    <font>
      <b/>
      <sz val="10"/>
      <name val="Arial"/>
      <family val="2"/>
    </font>
    <font>
      <b/>
      <sz val="12"/>
      <name val="Arial"/>
      <family val="2"/>
    </font>
    <font>
      <b/>
      <sz val="16"/>
      <name val="Arial"/>
      <family val="2"/>
    </font>
    <font>
      <sz val="8"/>
      <color theme="1"/>
      <name val="Calibri"/>
      <family val="2"/>
      <scheme val="minor"/>
    </font>
    <font>
      <sz val="9"/>
      <color theme="1"/>
      <name val="Calibri"/>
      <family val="2"/>
      <scheme val="minor"/>
    </font>
    <font>
      <i/>
      <sz val="9"/>
      <color theme="1"/>
      <name val="Calibri"/>
      <family val="2"/>
      <scheme val="minor"/>
    </font>
    <font>
      <i/>
      <sz val="8"/>
      <color theme="1"/>
      <name val="Calibri"/>
      <family val="2"/>
      <scheme val="minor"/>
    </font>
    <font>
      <i/>
      <sz val="10"/>
      <color theme="1"/>
      <name val="Calibri"/>
      <family val="2"/>
      <scheme val="minor"/>
    </font>
    <font>
      <b/>
      <sz val="8"/>
      <color theme="1"/>
      <name val="Calibri"/>
      <family val="2"/>
      <scheme val="minor"/>
    </font>
    <font>
      <b/>
      <i/>
      <sz val="9"/>
      <color theme="1"/>
      <name val="Calibri"/>
      <family val="2"/>
      <scheme val="minor"/>
    </font>
    <font>
      <b/>
      <i/>
      <sz val="8"/>
      <color theme="1"/>
      <name val="Calibri"/>
      <family val="2"/>
      <scheme val="minor"/>
    </font>
    <font>
      <b/>
      <sz val="9"/>
      <color theme="1"/>
      <name val="Calibri"/>
      <family val="2"/>
      <scheme val="minor"/>
    </font>
    <font>
      <i/>
      <sz val="8"/>
      <name val="Calibri"/>
      <family val="2"/>
      <scheme val="minor"/>
    </font>
    <font>
      <i/>
      <sz val="10"/>
      <color rgb="FFFF0000"/>
      <name val="Calibri"/>
      <family val="2"/>
      <scheme val="minor"/>
    </font>
    <font>
      <b/>
      <sz val="24"/>
      <color rgb="FFA38500"/>
      <name val="Calibri"/>
      <family val="2"/>
      <scheme val="minor"/>
    </font>
    <font>
      <b/>
      <sz val="18"/>
      <name val="Calibri"/>
      <family val="2"/>
      <scheme val="minor"/>
    </font>
    <font>
      <b/>
      <sz val="22"/>
      <color rgb="FFA385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303C18"/>
        <bgColor indexed="64"/>
      </patternFill>
    </fill>
    <fill>
      <patternFill patternType="solid">
        <fgColor rgb="FFFEE9E2"/>
        <bgColor indexed="64"/>
      </patternFill>
    </fill>
    <fill>
      <patternFill patternType="solid">
        <fgColor rgb="FFFEF0EC"/>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A38500"/>
        <bgColor indexed="64"/>
      </patternFill>
    </fill>
    <fill>
      <patternFill patternType="solid">
        <fgColor rgb="FFFFDA33"/>
        <bgColor indexed="64"/>
      </patternFill>
    </fill>
    <fill>
      <patternFill patternType="solid">
        <fgColor rgb="FFFFF9E0"/>
        <bgColor indexed="64"/>
      </patternFill>
    </fill>
  </fills>
  <borders count="86">
    <border>
      <left/>
      <right/>
      <top/>
      <bottom/>
      <diagonal/>
    </border>
    <border>
      <left/>
      <right style="thin">
        <color indexed="64"/>
      </right>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theme="0" tint="-0.499984740745262"/>
      </right>
      <top style="thin">
        <color theme="0" tint="-0.249977111117893"/>
      </top>
      <bottom style="thin">
        <color theme="0" tint="-0.249977111117893"/>
      </bottom>
      <diagonal/>
    </border>
    <border>
      <left/>
      <right style="thin">
        <color indexed="64"/>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indexed="64"/>
      </top>
      <bottom style="thin">
        <color theme="0" tint="-0.249977111117893"/>
      </bottom>
      <diagonal/>
    </border>
    <border>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top/>
      <bottom style="thin">
        <color theme="0" tint="-0.249977111117893"/>
      </bottom>
      <diagonal/>
    </border>
    <border>
      <left style="thin">
        <color indexed="64"/>
      </left>
      <right/>
      <top style="thin">
        <color theme="0" tint="-0.249977111117893"/>
      </top>
      <bottom/>
      <diagonal/>
    </border>
    <border>
      <left/>
      <right style="thin">
        <color indexed="64"/>
      </right>
      <top style="thin">
        <color theme="0" tint="-0.249977111117893"/>
      </top>
      <bottom/>
      <diagonal/>
    </border>
    <border>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249977111117893"/>
      </top>
      <bottom style="thin">
        <color theme="0" tint="-0.249977111117893"/>
      </bottom>
      <diagonal/>
    </border>
    <border>
      <left/>
      <right style="thin">
        <color theme="0" tint="-0.499984740745262"/>
      </right>
      <top style="thin">
        <color theme="0" tint="-0.24997711111789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303C18"/>
      </left>
      <right/>
      <top style="thin">
        <color rgb="FF303C18"/>
      </top>
      <bottom style="thin">
        <color rgb="FF303C18"/>
      </bottom>
      <diagonal/>
    </border>
    <border>
      <left/>
      <right/>
      <top style="thin">
        <color rgb="FF303C18"/>
      </top>
      <bottom style="thin">
        <color rgb="FF303C18"/>
      </bottom>
      <diagonal/>
    </border>
    <border>
      <left/>
      <right style="thin">
        <color rgb="FF303C18"/>
      </right>
      <top style="thin">
        <color rgb="FF303C18"/>
      </top>
      <bottom style="thin">
        <color rgb="FF303C18"/>
      </bottom>
      <diagonal/>
    </border>
    <border>
      <left style="thin">
        <color rgb="FF303C18"/>
      </left>
      <right style="thin">
        <color indexed="64"/>
      </right>
      <top/>
      <bottom/>
      <diagonal/>
    </border>
    <border>
      <left/>
      <right style="thin">
        <color rgb="FF303C18"/>
      </right>
      <top/>
      <bottom/>
      <diagonal/>
    </border>
    <border>
      <left style="thin">
        <color rgb="FF303C18"/>
      </left>
      <right/>
      <top/>
      <bottom/>
      <diagonal/>
    </border>
    <border>
      <left style="thin">
        <color rgb="FF303C18"/>
      </left>
      <right/>
      <top/>
      <bottom style="thin">
        <color rgb="FF303C18"/>
      </bottom>
      <diagonal/>
    </border>
    <border>
      <left/>
      <right/>
      <top/>
      <bottom style="thin">
        <color rgb="FF303C18"/>
      </bottom>
      <diagonal/>
    </border>
    <border>
      <left/>
      <right style="thin">
        <color rgb="FF303C18"/>
      </right>
      <top/>
      <bottom style="thin">
        <color rgb="FF303C18"/>
      </bottom>
      <diagonal/>
    </border>
    <border>
      <left style="thin">
        <color indexed="64"/>
      </left>
      <right/>
      <top style="thin">
        <color indexed="64"/>
      </top>
      <bottom style="thin">
        <color rgb="FF303C18"/>
      </bottom>
      <diagonal/>
    </border>
    <border>
      <left/>
      <right/>
      <top style="thin">
        <color indexed="64"/>
      </top>
      <bottom style="thin">
        <color rgb="FF303C18"/>
      </bottom>
      <diagonal/>
    </border>
    <border>
      <left/>
      <right style="thin">
        <color indexed="64"/>
      </right>
      <top style="thin">
        <color indexed="64"/>
      </top>
      <bottom style="thin">
        <color rgb="FF303C18"/>
      </bottom>
      <diagonal/>
    </border>
    <border>
      <left style="thin">
        <color theme="0" tint="-0.499984740745262"/>
      </left>
      <right/>
      <top style="thin">
        <color theme="0" tint="-0.249977111117893"/>
      </top>
      <bottom style="thin">
        <color theme="0" tint="-0.249977111117893"/>
      </bottom>
      <diagonal/>
    </border>
    <border>
      <left/>
      <right style="thin">
        <color theme="0" tint="-0.499984740745262"/>
      </right>
      <top style="thin">
        <color indexed="64"/>
      </top>
      <bottom style="thin">
        <color theme="0" tint="-0.249977111117893"/>
      </bottom>
      <diagonal/>
    </border>
    <border>
      <left style="thin">
        <color theme="0" tint="-0.499984740745262"/>
      </left>
      <right/>
      <top style="thin">
        <color indexed="64"/>
      </top>
      <bottom style="thin">
        <color theme="0" tint="-0.249977111117893"/>
      </bottom>
      <diagonal/>
    </border>
    <border>
      <left style="thin">
        <color theme="0" tint="-0.249977111117893"/>
      </left>
      <right/>
      <top style="thin">
        <color theme="0" tint="-0.249977111117893"/>
      </top>
      <bottom style="thin">
        <color rgb="FF303C18"/>
      </bottom>
      <diagonal/>
    </border>
    <border>
      <left/>
      <right/>
      <top style="thin">
        <color theme="0" tint="-0.249977111117893"/>
      </top>
      <bottom style="thin">
        <color rgb="FF303C18"/>
      </bottom>
      <diagonal/>
    </border>
    <border>
      <left/>
      <right style="thin">
        <color indexed="64"/>
      </right>
      <top style="thin">
        <color theme="0" tint="-0.249977111117893"/>
      </top>
      <bottom style="thin">
        <color rgb="FF303C18"/>
      </bottom>
      <diagonal/>
    </border>
    <border>
      <left style="thin">
        <color rgb="FF303C18"/>
      </left>
      <right/>
      <top style="thin">
        <color indexed="64"/>
      </top>
      <bottom/>
      <diagonal/>
    </border>
    <border>
      <left/>
      <right style="thin">
        <color theme="0" tint="-0.499984740745262"/>
      </right>
      <top/>
      <bottom style="thin">
        <color theme="0" tint="-0.24997711111789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theme="0" tint="-0.499984740745262"/>
      </right>
      <top style="thin">
        <color indexed="64"/>
      </top>
      <bottom/>
      <diagonal/>
    </border>
    <border>
      <left style="thin">
        <color indexed="64"/>
      </left>
      <right/>
      <top style="thin">
        <color rgb="FF303C18"/>
      </top>
      <bottom style="thin">
        <color theme="0" tint="-0.249977111117893"/>
      </bottom>
      <diagonal/>
    </border>
    <border>
      <left/>
      <right/>
      <top style="thin">
        <color rgb="FF303C18"/>
      </top>
      <bottom style="thin">
        <color theme="0" tint="-0.249977111117893"/>
      </bottom>
      <diagonal/>
    </border>
    <border>
      <left/>
      <right style="thin">
        <color indexed="64"/>
      </right>
      <top style="thin">
        <color rgb="FF303C18"/>
      </top>
      <bottom style="thin">
        <color theme="0" tint="-0.249977111117893"/>
      </bottom>
      <diagonal/>
    </border>
    <border>
      <left/>
      <right style="thin">
        <color theme="0" tint="-0.249977111117893"/>
      </right>
      <top style="thin">
        <color rgb="FF303C18"/>
      </top>
      <bottom style="thin">
        <color theme="0" tint="-0.249977111117893"/>
      </bottom>
      <diagonal/>
    </border>
    <border>
      <left style="thin">
        <color theme="0" tint="-0.249977111117893"/>
      </left>
      <right/>
      <top style="thin">
        <color rgb="FF303C18"/>
      </top>
      <bottom style="thin">
        <color theme="0" tint="-0.249977111117893"/>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rgb="FF303C18"/>
      </top>
      <bottom/>
      <diagonal/>
    </border>
    <border>
      <left/>
      <right style="thin">
        <color theme="0" tint="-0.249977111117893"/>
      </right>
      <top style="thin">
        <color rgb="FF303C18"/>
      </top>
      <bottom/>
      <diagonal/>
    </border>
    <border>
      <left/>
      <right style="thin">
        <color theme="0" tint="-0.249977111117893"/>
      </right>
      <top/>
      <bottom/>
      <diagonal/>
    </border>
    <border>
      <left/>
      <right style="thin">
        <color indexed="64"/>
      </right>
      <top/>
      <bottom style="thin">
        <color rgb="FF303C18"/>
      </bottom>
      <diagonal/>
    </border>
    <border>
      <left style="thin">
        <color indexed="64"/>
      </left>
      <right style="thin">
        <color theme="1"/>
      </right>
      <top style="thin">
        <color rgb="FF303C18"/>
      </top>
      <bottom style="thin">
        <color rgb="FF303C18"/>
      </bottom>
      <diagonal/>
    </border>
    <border>
      <left style="thin">
        <color indexed="64"/>
      </left>
      <right style="thin">
        <color theme="1"/>
      </right>
      <top style="thin">
        <color rgb="FF303C18"/>
      </top>
      <bottom style="thin">
        <color theme="0" tint="-0.249977111117893"/>
      </bottom>
      <diagonal/>
    </border>
  </borders>
  <cellStyleXfs count="11">
    <xf numFmtId="0" fontId="0" fillId="0" borderId="0"/>
    <xf numFmtId="43" fontId="18" fillId="0" borderId="0" applyFont="0" applyFill="0" applyBorder="0" applyAlignment="0" applyProtection="0"/>
    <xf numFmtId="9" fontId="18" fillId="0" borderId="0" applyFont="0" applyFill="0" applyBorder="0" applyAlignment="0" applyProtection="0"/>
    <xf numFmtId="0" fontId="20" fillId="0" borderId="0"/>
    <xf numFmtId="43" fontId="20" fillId="0" borderId="0" applyFont="0" applyFill="0" applyBorder="0" applyAlignment="0" applyProtection="0"/>
    <xf numFmtId="43" fontId="2" fillId="0" borderId="0" applyFont="0" applyFill="0" applyBorder="0" applyAlignment="0" applyProtection="0"/>
    <xf numFmtId="0" fontId="2" fillId="0" borderId="0"/>
    <xf numFmtId="0" fontId="30" fillId="0" borderId="0" applyNumberFormat="0" applyFill="0" applyBorder="0" applyAlignment="0" applyProtection="0"/>
    <xf numFmtId="0" fontId="1" fillId="0" borderId="0"/>
    <xf numFmtId="44" fontId="1" fillId="0" borderId="0" applyFont="0" applyFill="0" applyBorder="0" applyAlignment="0" applyProtection="0"/>
    <xf numFmtId="44" fontId="34" fillId="0" borderId="0" applyFont="0" applyFill="0" applyBorder="0" applyAlignment="0" applyProtection="0"/>
  </cellStyleXfs>
  <cellXfs count="419">
    <xf numFmtId="0" fontId="0" fillId="0" borderId="0" xfId="0"/>
    <xf numFmtId="0" fontId="5" fillId="2" borderId="0" xfId="0" applyFont="1" applyFill="1"/>
    <xf numFmtId="0" fontId="5" fillId="0" borderId="0" xfId="0" applyFont="1"/>
    <xf numFmtId="0" fontId="4" fillId="0" borderId="0" xfId="0" applyFont="1" applyAlignment="1">
      <alignment vertical="center"/>
    </xf>
    <xf numFmtId="0" fontId="19" fillId="0" borderId="0" xfId="0" applyFont="1" applyAlignment="1">
      <alignment vertical="center"/>
    </xf>
    <xf numFmtId="0" fontId="9" fillId="0" borderId="0" xfId="0" applyFont="1" applyAlignment="1">
      <alignment vertical="top" textRotation="90"/>
    </xf>
    <xf numFmtId="0" fontId="16" fillId="0" borderId="0" xfId="0" applyFont="1" applyAlignment="1">
      <alignment vertical="top"/>
    </xf>
    <xf numFmtId="0" fontId="13" fillId="0" borderId="0" xfId="0" applyFont="1" applyAlignment="1">
      <alignment horizontal="right" vertical="center"/>
    </xf>
    <xf numFmtId="0" fontId="15" fillId="0" borderId="0" xfId="0" applyFont="1"/>
    <xf numFmtId="0" fontId="17" fillId="0" borderId="0" xfId="0" applyFont="1"/>
    <xf numFmtId="0" fontId="18" fillId="0" borderId="0" xfId="0" applyFont="1"/>
    <xf numFmtId="0" fontId="5" fillId="4" borderId="0" xfId="0" applyFont="1" applyFill="1"/>
    <xf numFmtId="0" fontId="3" fillId="4" borderId="23" xfId="0" applyFont="1" applyFill="1" applyBorder="1" applyAlignment="1">
      <alignment horizontal="right" vertical="center"/>
    </xf>
    <xf numFmtId="0" fontId="22" fillId="4" borderId="0" xfId="0" applyFont="1" applyFill="1"/>
    <xf numFmtId="0" fontId="6" fillId="4" borderId="0" xfId="0" applyFont="1" applyFill="1" applyAlignment="1">
      <alignment vertical="center"/>
    </xf>
    <xf numFmtId="0" fontId="8" fillId="4" borderId="0" xfId="0" applyFont="1" applyFill="1" applyAlignment="1">
      <alignment horizontal="left" vertical="center" wrapText="1"/>
    </xf>
    <xf numFmtId="0" fontId="8" fillId="4" borderId="0" xfId="0" applyFont="1" applyFill="1" applyAlignment="1">
      <alignment horizontal="left" wrapText="1"/>
    </xf>
    <xf numFmtId="0" fontId="8" fillId="4" borderId="34" xfId="0" applyFont="1" applyFill="1" applyBorder="1" applyAlignment="1">
      <alignment horizontal="left" vertical="center" wrapText="1"/>
    </xf>
    <xf numFmtId="0" fontId="8" fillId="4" borderId="34" xfId="0" applyFont="1" applyFill="1" applyBorder="1" applyAlignment="1">
      <alignment horizontal="left" wrapText="1"/>
    </xf>
    <xf numFmtId="0" fontId="5" fillId="4" borderId="35" xfId="0" applyFont="1" applyFill="1" applyBorder="1"/>
    <xf numFmtId="0" fontId="24" fillId="4" borderId="0" xfId="0" applyFont="1" applyFill="1" applyAlignment="1">
      <alignment vertical="center"/>
    </xf>
    <xf numFmtId="0" fontId="21" fillId="4" borderId="0" xfId="0" applyFont="1" applyFill="1" applyAlignment="1">
      <alignment vertical="center"/>
    </xf>
    <xf numFmtId="0" fontId="14" fillId="0" borderId="0" xfId="0" applyFont="1"/>
    <xf numFmtId="0" fontId="9" fillId="0" borderId="0" xfId="0" applyFont="1"/>
    <xf numFmtId="0" fontId="24" fillId="3" borderId="0" xfId="0" applyFont="1" applyFill="1" applyAlignment="1">
      <alignment vertical="center"/>
    </xf>
    <xf numFmtId="0" fontId="24" fillId="3" borderId="0" xfId="0" applyFont="1" applyFill="1" applyAlignment="1">
      <alignment horizontal="left" vertical="center"/>
    </xf>
    <xf numFmtId="164" fontId="21" fillId="3" borderId="0" xfId="0" applyNumberFormat="1" applyFont="1" applyFill="1" applyAlignment="1">
      <alignment horizontal="left" vertical="center"/>
    </xf>
    <xf numFmtId="0" fontId="22" fillId="3" borderId="0" xfId="0" applyFont="1" applyFill="1"/>
    <xf numFmtId="0" fontId="10" fillId="5" borderId="36" xfId="0" applyFont="1" applyFill="1" applyBorder="1" applyAlignment="1">
      <alignment vertical="center" wrapText="1"/>
    </xf>
    <xf numFmtId="0" fontId="5" fillId="5" borderId="6" xfId="0" applyFont="1" applyFill="1" applyBorder="1" applyAlignment="1">
      <alignment vertical="center"/>
    </xf>
    <xf numFmtId="0" fontId="5" fillId="5" borderId="0" xfId="0" applyFont="1" applyFill="1" applyAlignment="1">
      <alignment vertical="center"/>
    </xf>
    <xf numFmtId="0" fontId="10" fillId="5" borderId="37" xfId="0" applyFont="1" applyFill="1" applyBorder="1" applyAlignment="1">
      <alignment vertical="center"/>
    </xf>
    <xf numFmtId="0" fontId="10" fillId="5" borderId="38" xfId="0" applyFont="1" applyFill="1" applyBorder="1" applyAlignment="1">
      <alignment vertical="center" wrapText="1"/>
    </xf>
    <xf numFmtId="0" fontId="10" fillId="5" borderId="39" xfId="0" applyFont="1" applyFill="1" applyBorder="1" applyAlignment="1">
      <alignment vertical="center"/>
    </xf>
    <xf numFmtId="0" fontId="10" fillId="5" borderId="40" xfId="0" applyFont="1" applyFill="1" applyBorder="1" applyAlignment="1">
      <alignment vertical="center"/>
    </xf>
    <xf numFmtId="0" fontId="10" fillId="5" borderId="41" xfId="0" applyFont="1" applyFill="1" applyBorder="1" applyAlignment="1">
      <alignment vertical="center"/>
    </xf>
    <xf numFmtId="0" fontId="11" fillId="0" borderId="7" xfId="0" applyFont="1" applyBorder="1" applyAlignment="1" applyProtection="1">
      <alignment horizontal="center" vertical="center"/>
      <protection locked="0"/>
    </xf>
    <xf numFmtId="9" fontId="26" fillId="7" borderId="2" xfId="2" applyFont="1" applyFill="1" applyBorder="1" applyAlignment="1" applyProtection="1">
      <alignment horizontal="center" vertical="center"/>
      <protection locked="0"/>
    </xf>
    <xf numFmtId="0" fontId="27" fillId="0" borderId="0" xfId="0" applyFont="1"/>
    <xf numFmtId="0" fontId="5" fillId="6" borderId="0" xfId="0" applyFont="1" applyFill="1" applyProtection="1">
      <protection locked="0"/>
    </xf>
    <xf numFmtId="0" fontId="29" fillId="0" borderId="0" xfId="0" applyFont="1"/>
    <xf numFmtId="0" fontId="31" fillId="0" borderId="0" xfId="7" applyFont="1"/>
    <xf numFmtId="0" fontId="32" fillId="0" borderId="0" xfId="0" applyFont="1"/>
    <xf numFmtId="0" fontId="13" fillId="3" borderId="4" xfId="0" applyFont="1" applyFill="1" applyBorder="1" applyAlignment="1" applyProtection="1">
      <alignment horizontal="center" vertical="center"/>
      <protection locked="0"/>
    </xf>
    <xf numFmtId="165" fontId="13" fillId="3" borderId="4" xfId="1" applyNumberFormat="1"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165" fontId="13" fillId="3" borderId="4" xfId="1" applyNumberFormat="1" applyFont="1" applyFill="1" applyBorder="1" applyAlignment="1" applyProtection="1">
      <alignment horizontal="center" vertical="center" wrapText="1"/>
      <protection locked="0"/>
    </xf>
    <xf numFmtId="9" fontId="13" fillId="3" borderId="4" xfId="2" applyFont="1" applyFill="1" applyBorder="1" applyAlignment="1" applyProtection="1">
      <alignment horizontal="center" vertical="center"/>
      <protection locked="0"/>
    </xf>
    <xf numFmtId="9" fontId="13" fillId="3" borderId="4" xfId="2" applyFont="1" applyFill="1" applyBorder="1" applyAlignment="1" applyProtection="1">
      <alignment horizontal="center" vertical="center" wrapText="1"/>
      <protection locked="0"/>
    </xf>
    <xf numFmtId="0" fontId="7" fillId="5" borderId="51" xfId="0" applyFont="1" applyFill="1" applyBorder="1" applyAlignment="1">
      <alignment vertical="center" wrapText="1"/>
    </xf>
    <xf numFmtId="0" fontId="24" fillId="4" borderId="0" xfId="0" applyFont="1" applyFill="1" applyAlignment="1">
      <alignment horizontal="left" vertical="center"/>
    </xf>
    <xf numFmtId="0" fontId="9" fillId="6" borderId="52" xfId="0" applyFont="1" applyFill="1" applyBorder="1" applyAlignment="1">
      <alignment horizontal="center" vertical="center"/>
    </xf>
    <xf numFmtId="0" fontId="13" fillId="6" borderId="52" xfId="0" applyFont="1" applyFill="1" applyBorder="1" applyAlignment="1">
      <alignment horizontal="center" vertical="center" wrapText="1"/>
    </xf>
    <xf numFmtId="0" fontId="9" fillId="6" borderId="3" xfId="0" applyFont="1" applyFill="1" applyBorder="1" applyAlignment="1">
      <alignment horizontal="center" vertical="center"/>
    </xf>
    <xf numFmtId="43" fontId="13" fillId="3" borderId="19" xfId="0" applyNumberFormat="1" applyFont="1" applyFill="1" applyBorder="1" applyAlignment="1" applyProtection="1">
      <alignment horizontal="center" vertical="center"/>
      <protection locked="0"/>
    </xf>
    <xf numFmtId="0" fontId="35" fillId="0" borderId="0" xfId="0" applyFont="1"/>
    <xf numFmtId="44" fontId="0" fillId="8" borderId="0" xfId="10" applyFont="1" applyFill="1"/>
    <xf numFmtId="0" fontId="36" fillId="0" borderId="0" xfId="0" applyFont="1"/>
    <xf numFmtId="0" fontId="37" fillId="0" borderId="0" xfId="0" applyFont="1"/>
    <xf numFmtId="44" fontId="0" fillId="0" borderId="0" xfId="10" applyFont="1"/>
    <xf numFmtId="0" fontId="38" fillId="3" borderId="53" xfId="0" applyFont="1" applyFill="1" applyBorder="1" applyAlignment="1" applyProtection="1">
      <alignment horizontal="center" vertical="center" wrapText="1"/>
      <protection locked="0"/>
    </xf>
    <xf numFmtId="0" fontId="38" fillId="3" borderId="56" xfId="0" applyFont="1" applyFill="1" applyBorder="1" applyAlignment="1" applyProtection="1">
      <alignment horizontal="center" vertical="center" wrapText="1"/>
      <protection locked="0"/>
    </xf>
    <xf numFmtId="0" fontId="38" fillId="3" borderId="57" xfId="0" applyFont="1" applyFill="1" applyBorder="1" applyAlignment="1" applyProtection="1">
      <alignment horizontal="center" vertical="center" wrapText="1"/>
      <protection locked="0"/>
    </xf>
    <xf numFmtId="0" fontId="38" fillId="3" borderId="58" xfId="0" applyFont="1" applyFill="1" applyBorder="1" applyAlignment="1" applyProtection="1">
      <alignment horizontal="center" vertical="center" wrapText="1"/>
      <protection locked="0"/>
    </xf>
    <xf numFmtId="44" fontId="0" fillId="0" borderId="0" xfId="0" applyNumberFormat="1"/>
    <xf numFmtId="165" fontId="38" fillId="3" borderId="57" xfId="1" applyNumberFormat="1" applyFont="1" applyFill="1" applyBorder="1" applyAlignment="1" applyProtection="1">
      <alignment horizontal="center" vertical="center" wrapText="1"/>
      <protection locked="0"/>
    </xf>
    <xf numFmtId="6" fontId="42" fillId="3" borderId="62" xfId="0" applyNumberFormat="1" applyFont="1" applyFill="1" applyBorder="1" applyAlignment="1" applyProtection="1">
      <alignment horizontal="center" vertical="top" wrapText="1"/>
      <protection locked="0"/>
    </xf>
    <xf numFmtId="0" fontId="12" fillId="3" borderId="66" xfId="0" applyFont="1" applyFill="1" applyBorder="1" applyAlignment="1" applyProtection="1">
      <alignment horizontal="center" vertical="center" wrapText="1"/>
      <protection locked="0"/>
    </xf>
    <xf numFmtId="0" fontId="41" fillId="3" borderId="57" xfId="0" applyFont="1" applyFill="1" applyBorder="1" applyAlignment="1" applyProtection="1">
      <alignment horizontal="right" vertical="center" wrapText="1"/>
      <protection locked="0"/>
    </xf>
    <xf numFmtId="6" fontId="12" fillId="3" borderId="61" xfId="0" applyNumberFormat="1" applyFont="1" applyFill="1" applyBorder="1" applyAlignment="1" applyProtection="1">
      <alignment horizontal="center" vertical="center" wrapText="1"/>
      <protection locked="0"/>
    </xf>
    <xf numFmtId="0" fontId="38" fillId="3" borderId="54" xfId="0" applyFont="1" applyFill="1" applyBorder="1" applyAlignment="1" applyProtection="1">
      <alignment horizontal="center" vertical="center" wrapText="1"/>
      <protection locked="0"/>
    </xf>
    <xf numFmtId="0" fontId="38" fillId="3" borderId="55" xfId="0" applyFont="1" applyFill="1" applyBorder="1" applyAlignment="1" applyProtection="1">
      <alignment horizontal="center" vertical="center" wrapText="1"/>
      <protection locked="0"/>
    </xf>
    <xf numFmtId="0" fontId="40" fillId="3" borderId="54" xfId="0" applyFont="1" applyFill="1" applyBorder="1" applyAlignment="1" applyProtection="1">
      <alignment horizontal="center" vertical="center" wrapText="1"/>
      <protection locked="0"/>
    </xf>
    <xf numFmtId="0" fontId="40" fillId="3" borderId="67" xfId="0" applyFont="1" applyFill="1" applyBorder="1" applyAlignment="1" applyProtection="1">
      <alignment horizontal="center" vertical="center" wrapText="1"/>
      <protection locked="0"/>
    </xf>
    <xf numFmtId="0" fontId="5" fillId="6" borderId="47" xfId="0" applyFont="1" applyFill="1" applyBorder="1" applyAlignment="1">
      <alignment horizontal="center" vertical="center"/>
    </xf>
    <xf numFmtId="167" fontId="5" fillId="3" borderId="45" xfId="0" applyNumberFormat="1" applyFont="1" applyFill="1" applyBorder="1" applyAlignment="1" applyProtection="1">
      <alignment horizontal="center" vertical="center" wrapText="1"/>
      <protection locked="0"/>
    </xf>
    <xf numFmtId="0" fontId="5" fillId="3" borderId="27" xfId="0" applyFont="1" applyFill="1" applyBorder="1" applyAlignment="1" applyProtection="1">
      <alignment vertical="center"/>
      <protection locked="0"/>
    </xf>
    <xf numFmtId="44" fontId="35" fillId="0" borderId="0" xfId="0" applyNumberFormat="1" applyFont="1"/>
    <xf numFmtId="0" fontId="43" fillId="3" borderId="53" xfId="0" applyFont="1" applyFill="1" applyBorder="1" applyAlignment="1" applyProtection="1">
      <alignment horizontal="center" vertical="center" wrapText="1"/>
      <protection locked="0"/>
    </xf>
    <xf numFmtId="0" fontId="43" fillId="3" borderId="54" xfId="0" applyFont="1" applyFill="1" applyBorder="1" applyAlignment="1" applyProtection="1">
      <alignment horizontal="center" vertical="center" wrapText="1"/>
      <protection locked="0"/>
    </xf>
    <xf numFmtId="0" fontId="43" fillId="3" borderId="55" xfId="0" applyFont="1" applyFill="1" applyBorder="1" applyAlignment="1" applyProtection="1">
      <alignment horizontal="center" vertical="center" wrapText="1"/>
      <protection locked="0"/>
    </xf>
    <xf numFmtId="0" fontId="43" fillId="3" borderId="56" xfId="0" applyFont="1" applyFill="1" applyBorder="1" applyAlignment="1" applyProtection="1">
      <alignment horizontal="center" vertical="center" wrapText="1"/>
      <protection locked="0"/>
    </xf>
    <xf numFmtId="0" fontId="44" fillId="3" borderId="54" xfId="0" applyFont="1" applyFill="1" applyBorder="1" applyAlignment="1" applyProtection="1">
      <alignment horizontal="center" vertical="center" wrapText="1"/>
      <protection locked="0"/>
    </xf>
    <xf numFmtId="0" fontId="44" fillId="3" borderId="67" xfId="0" applyFont="1" applyFill="1" applyBorder="1" applyAlignment="1" applyProtection="1">
      <alignment horizontal="center" vertical="center" wrapText="1"/>
      <protection locked="0"/>
    </xf>
    <xf numFmtId="0" fontId="45" fillId="3" borderId="57" xfId="0" applyFont="1" applyFill="1" applyBorder="1" applyAlignment="1" applyProtection="1">
      <alignment horizontal="right" vertical="center" wrapText="1"/>
      <protection locked="0"/>
    </xf>
    <xf numFmtId="166" fontId="5" fillId="3" borderId="45" xfId="0" applyNumberFormat="1" applyFont="1" applyFill="1" applyBorder="1" applyAlignment="1" applyProtection="1">
      <alignment vertical="center" wrapText="1"/>
      <protection locked="0"/>
    </xf>
    <xf numFmtId="0" fontId="5" fillId="3" borderId="45" xfId="0" applyFont="1" applyFill="1" applyBorder="1" applyAlignment="1" applyProtection="1">
      <alignment horizontal="center" vertical="center"/>
      <protection locked="0"/>
    </xf>
    <xf numFmtId="0" fontId="7" fillId="5" borderId="43" xfId="0" applyFont="1" applyFill="1" applyBorder="1" applyAlignment="1">
      <alignment vertical="center" wrapText="1"/>
    </xf>
    <xf numFmtId="0" fontId="7" fillId="5" borderId="44" xfId="0" applyFont="1" applyFill="1" applyBorder="1" applyAlignment="1">
      <alignment vertical="center" wrapText="1"/>
    </xf>
    <xf numFmtId="0" fontId="9" fillId="3" borderId="48" xfId="0" applyFont="1" applyFill="1" applyBorder="1" applyAlignment="1" applyProtection="1">
      <alignment vertical="center"/>
      <protection locked="0"/>
    </xf>
    <xf numFmtId="0" fontId="9" fillId="3" borderId="49" xfId="0" applyFont="1" applyFill="1" applyBorder="1" applyAlignment="1" applyProtection="1">
      <alignment vertical="center"/>
      <protection locked="0"/>
    </xf>
    <xf numFmtId="0" fontId="9" fillId="3" borderId="50" xfId="0"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9" fillId="3" borderId="10" xfId="0" applyFont="1" applyFill="1" applyBorder="1" applyAlignment="1" applyProtection="1">
      <alignment vertical="center" wrapText="1"/>
      <protection locked="0"/>
    </xf>
    <xf numFmtId="0" fontId="9" fillId="3" borderId="2" xfId="0" applyFont="1" applyFill="1" applyBorder="1" applyAlignment="1" applyProtection="1">
      <alignment vertical="center" wrapText="1"/>
      <protection locked="0"/>
    </xf>
    <xf numFmtId="0" fontId="9" fillId="3" borderId="4" xfId="0" applyFont="1" applyFill="1" applyBorder="1" applyAlignment="1" applyProtection="1">
      <alignment vertical="center" wrapText="1"/>
      <protection locked="0"/>
    </xf>
    <xf numFmtId="0" fontId="46" fillId="3" borderId="0" xfId="0" applyFont="1" applyFill="1" applyAlignment="1" applyProtection="1">
      <alignment vertical="top" wrapText="1"/>
      <protection locked="0"/>
    </xf>
    <xf numFmtId="0" fontId="45" fillId="3" borderId="0" xfId="0" applyFont="1" applyFill="1" applyAlignment="1" applyProtection="1">
      <alignment wrapText="1"/>
      <protection locked="0"/>
    </xf>
    <xf numFmtId="0" fontId="44" fillId="3" borderId="0" xfId="0" applyFont="1" applyFill="1" applyAlignment="1" applyProtection="1">
      <alignment vertical="center" wrapText="1"/>
      <protection locked="0"/>
    </xf>
    <xf numFmtId="6" fontId="42" fillId="3" borderId="0" xfId="0" applyNumberFormat="1" applyFont="1" applyFill="1" applyAlignment="1" applyProtection="1">
      <alignment vertical="top" wrapText="1"/>
      <protection locked="0"/>
    </xf>
    <xf numFmtId="0" fontId="12" fillId="3" borderId="0" xfId="0" applyFont="1" applyFill="1" applyAlignment="1" applyProtection="1">
      <alignment vertical="center" wrapText="1"/>
      <protection locked="0"/>
    </xf>
    <xf numFmtId="0" fontId="38" fillId="3" borderId="0" xfId="0" quotePrefix="1" applyFont="1" applyFill="1" applyAlignment="1" applyProtection="1">
      <alignment vertical="top" wrapText="1"/>
      <protection locked="0"/>
    </xf>
    <xf numFmtId="10" fontId="38" fillId="3" borderId="0" xfId="0" applyNumberFormat="1" applyFont="1" applyFill="1" applyAlignment="1" applyProtection="1">
      <alignment horizontal="center" vertical="center" wrapText="1"/>
      <protection locked="0"/>
    </xf>
    <xf numFmtId="10" fontId="43" fillId="3" borderId="76" xfId="0" applyNumberFormat="1" applyFont="1" applyFill="1" applyBorder="1" applyAlignment="1" applyProtection="1">
      <alignment horizontal="center" vertical="center" wrapText="1"/>
      <protection locked="0"/>
    </xf>
    <xf numFmtId="10" fontId="38" fillId="3" borderId="77" xfId="0" applyNumberFormat="1" applyFont="1" applyFill="1" applyBorder="1" applyAlignment="1" applyProtection="1">
      <alignment horizontal="center" vertical="center" wrapText="1"/>
      <protection locked="0"/>
    </xf>
    <xf numFmtId="0" fontId="46" fillId="3" borderId="76" xfId="0" applyFont="1" applyFill="1" applyBorder="1" applyAlignment="1" applyProtection="1">
      <alignment vertical="top" wrapText="1"/>
      <protection locked="0"/>
    </xf>
    <xf numFmtId="0" fontId="44" fillId="3" borderId="77" xfId="0" applyFont="1" applyFill="1" applyBorder="1" applyAlignment="1" applyProtection="1">
      <alignment vertical="center" wrapText="1"/>
      <protection locked="0"/>
    </xf>
    <xf numFmtId="0" fontId="45" fillId="3" borderId="76" xfId="0" applyFont="1" applyFill="1" applyBorder="1" applyAlignment="1" applyProtection="1">
      <alignment vertical="center" wrapText="1"/>
      <protection locked="0"/>
    </xf>
    <xf numFmtId="6" fontId="12" fillId="3" borderId="77" xfId="0" applyNumberFormat="1" applyFont="1" applyFill="1" applyBorder="1" applyAlignment="1" applyProtection="1">
      <alignment vertical="center" wrapText="1"/>
      <protection locked="0"/>
    </xf>
    <xf numFmtId="0" fontId="38" fillId="3" borderId="76" xfId="0" quotePrefix="1" applyFont="1" applyFill="1" applyBorder="1" applyAlignment="1" applyProtection="1">
      <alignment vertical="top" wrapText="1"/>
      <protection locked="0"/>
    </xf>
    <xf numFmtId="0" fontId="38" fillId="3" borderId="77" xfId="0" quotePrefix="1" applyFont="1" applyFill="1" applyBorder="1" applyAlignment="1" applyProtection="1">
      <alignment vertical="top" wrapText="1"/>
      <protection locked="0"/>
    </xf>
    <xf numFmtId="0" fontId="5" fillId="0" borderId="45" xfId="0" applyFont="1" applyBorder="1" applyAlignment="1" applyProtection="1">
      <alignment horizontal="center" vertical="center"/>
      <protection locked="0"/>
    </xf>
    <xf numFmtId="0" fontId="50" fillId="3" borderId="85" xfId="0" applyFont="1" applyFill="1" applyBorder="1" applyAlignment="1" applyProtection="1">
      <alignment vertical="center"/>
      <protection locked="0"/>
    </xf>
    <xf numFmtId="0" fontId="50" fillId="3" borderId="85" xfId="0" applyFont="1" applyFill="1" applyBorder="1" applyAlignment="1" applyProtection="1">
      <alignment horizontal="center" vertical="center"/>
      <protection locked="0"/>
    </xf>
    <xf numFmtId="0" fontId="50" fillId="3" borderId="84" xfId="0" applyFont="1" applyFill="1" applyBorder="1" applyAlignment="1" applyProtection="1">
      <alignment vertical="center"/>
      <protection locked="0"/>
    </xf>
    <xf numFmtId="167" fontId="5" fillId="3" borderId="45" xfId="0" applyNumberFormat="1" applyFont="1" applyFill="1" applyBorder="1" applyAlignment="1" applyProtection="1">
      <alignment horizontal="center" vertical="center" wrapText="1"/>
      <protection locked="0"/>
    </xf>
    <xf numFmtId="0" fontId="5" fillId="3" borderId="27" xfId="0" applyFont="1" applyFill="1" applyBorder="1" applyAlignment="1" applyProtection="1">
      <alignment horizontal="left" wrapText="1"/>
      <protection locked="0"/>
    </xf>
    <xf numFmtId="0" fontId="5" fillId="3" borderId="2" xfId="0" applyFont="1" applyFill="1" applyBorder="1" applyAlignment="1" applyProtection="1">
      <alignment horizontal="left" wrapText="1"/>
      <protection locked="0"/>
    </xf>
    <xf numFmtId="0" fontId="5" fillId="3" borderId="17" xfId="0" applyFont="1" applyFill="1" applyBorder="1" applyAlignment="1" applyProtection="1">
      <alignment horizontal="left" wrapText="1"/>
      <protection locked="0"/>
    </xf>
    <xf numFmtId="0" fontId="25" fillId="0" borderId="0" xfId="0" applyFont="1" applyAlignment="1">
      <alignment horizontal="right" vertical="center"/>
    </xf>
    <xf numFmtId="0" fontId="21" fillId="4" borderId="0" xfId="0" applyFont="1" applyFill="1" applyAlignment="1" applyProtection="1">
      <alignment horizontal="left" vertical="center"/>
      <protection locked="0"/>
    </xf>
    <xf numFmtId="0" fontId="24" fillId="4" borderId="0" xfId="0" applyFont="1" applyFill="1" applyAlignment="1">
      <alignment horizontal="left" vertical="center"/>
    </xf>
    <xf numFmtId="164" fontId="21" fillId="4" borderId="0" xfId="0" applyNumberFormat="1" applyFont="1" applyFill="1" applyAlignment="1" applyProtection="1">
      <alignment horizontal="left" vertical="center"/>
      <protection locked="0"/>
    </xf>
    <xf numFmtId="0" fontId="24" fillId="4" borderId="0" xfId="0" applyFont="1" applyFill="1" applyAlignment="1" applyProtection="1">
      <alignment horizontal="left" vertical="center"/>
      <protection locked="0"/>
    </xf>
    <xf numFmtId="0" fontId="5" fillId="3" borderId="15" xfId="0" applyFont="1" applyFill="1" applyBorder="1" applyAlignment="1" applyProtection="1">
      <alignment horizontal="left" wrapText="1"/>
      <protection locked="0"/>
    </xf>
    <xf numFmtId="0" fontId="5" fillId="3" borderId="5" xfId="0" applyFont="1" applyFill="1" applyBorder="1" applyAlignment="1" applyProtection="1">
      <alignment horizontal="left" wrapText="1"/>
      <protection locked="0"/>
    </xf>
    <xf numFmtId="0" fontId="5" fillId="3" borderId="16" xfId="0" applyFont="1" applyFill="1" applyBorder="1" applyAlignment="1" applyProtection="1">
      <alignment horizontal="left" wrapText="1"/>
      <protection locked="0"/>
    </xf>
    <xf numFmtId="164" fontId="5" fillId="3" borderId="7" xfId="0" applyNumberFormat="1" applyFont="1" applyFill="1" applyBorder="1" applyAlignment="1" applyProtection="1">
      <alignment horizontal="left" vertical="center" wrapText="1"/>
      <protection locked="0"/>
    </xf>
    <xf numFmtId="0" fontId="7" fillId="5" borderId="25" xfId="0" applyFont="1" applyFill="1" applyBorder="1" applyAlignment="1">
      <alignment horizontal="center" vertical="center" wrapText="1"/>
    </xf>
    <xf numFmtId="0" fontId="7" fillId="5" borderId="0" xfId="0" applyFont="1" applyFill="1" applyAlignment="1">
      <alignment horizontal="left" vertical="center" wrapText="1"/>
    </xf>
    <xf numFmtId="0" fontId="7" fillId="5" borderId="14"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9" xfId="0" applyFont="1" applyFill="1" applyBorder="1" applyAlignment="1">
      <alignment horizontal="center" vertical="center"/>
    </xf>
    <xf numFmtId="0" fontId="9" fillId="3" borderId="5" xfId="0" applyFont="1" applyFill="1" applyBorder="1" applyAlignment="1" applyProtection="1">
      <alignment horizontal="left" vertical="top" wrapText="1"/>
      <protection locked="0"/>
    </xf>
    <xf numFmtId="0" fontId="9" fillId="3" borderId="16" xfId="0" applyFont="1" applyFill="1" applyBorder="1" applyAlignment="1" applyProtection="1">
      <alignment horizontal="left" vertical="top" wrapText="1"/>
      <protection locked="0"/>
    </xf>
    <xf numFmtId="0" fontId="9" fillId="3" borderId="0" xfId="0" applyFont="1" applyFill="1" applyAlignment="1" applyProtection="1">
      <alignment horizontal="left" vertical="top" wrapText="1"/>
      <protection locked="0"/>
    </xf>
    <xf numFmtId="0" fontId="9" fillId="3" borderId="23" xfId="0" applyFont="1" applyFill="1" applyBorder="1" applyAlignment="1" applyProtection="1">
      <alignment horizontal="left" vertical="top" wrapText="1"/>
      <protection locked="0"/>
    </xf>
    <xf numFmtId="0" fontId="33" fillId="4" borderId="0" xfId="0" applyFont="1" applyFill="1" applyAlignment="1">
      <alignment horizontal="center" vertical="center" textRotation="90"/>
    </xf>
    <xf numFmtId="0" fontId="7" fillId="5" borderId="32" xfId="0" applyFont="1" applyFill="1" applyBorder="1" applyAlignment="1">
      <alignment horizontal="center" vertical="center" wrapText="1"/>
    </xf>
    <xf numFmtId="0" fontId="0" fillId="5" borderId="25" xfId="0" applyFill="1" applyBorder="1" applyAlignment="1">
      <alignment horizontal="center"/>
    </xf>
    <xf numFmtId="0" fontId="0" fillId="5" borderId="26" xfId="0" applyFill="1" applyBorder="1" applyAlignment="1">
      <alignment horizont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13" fillId="0" borderId="2" xfId="0" applyFont="1" applyBorder="1" applyAlignment="1" applyProtection="1">
      <alignment horizontal="left" vertical="center"/>
      <protection locked="0"/>
    </xf>
    <xf numFmtId="0" fontId="13" fillId="0" borderId="27"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33" fillId="4" borderId="40" xfId="0" applyFont="1" applyFill="1" applyBorder="1" applyAlignment="1">
      <alignment horizontal="center" vertical="center" textRotation="90"/>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3" xfId="0" applyFont="1" applyFill="1" applyBorder="1" applyAlignment="1">
      <alignment horizontal="center" vertical="center"/>
    </xf>
    <xf numFmtId="0" fontId="7" fillId="3" borderId="15"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0" fontId="7" fillId="3" borderId="16" xfId="0" applyFont="1" applyFill="1" applyBorder="1" applyAlignment="1" applyProtection="1">
      <alignment horizontal="left" vertical="center" wrapText="1"/>
      <protection locked="0"/>
    </xf>
    <xf numFmtId="0" fontId="7" fillId="3" borderId="22"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left" vertical="center" wrapText="1"/>
      <protection locked="0"/>
    </xf>
    <xf numFmtId="0" fontId="7" fillId="3" borderId="24" xfId="0" applyFont="1" applyFill="1" applyBorder="1" applyAlignment="1" applyProtection="1">
      <alignment horizontal="left" vertical="center" wrapText="1"/>
      <protection locked="0"/>
    </xf>
    <xf numFmtId="0" fontId="5" fillId="3" borderId="27"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17" xfId="0" applyFont="1" applyFill="1" applyBorder="1" applyAlignment="1" applyProtection="1">
      <alignment horizontal="left" vertical="center"/>
      <protection locked="0"/>
    </xf>
    <xf numFmtId="0" fontId="5" fillId="3" borderId="18" xfId="0" applyFont="1" applyFill="1" applyBorder="1" applyAlignment="1" applyProtection="1">
      <alignment horizontal="left" vertical="center" wrapText="1"/>
      <protection locked="0"/>
    </xf>
    <xf numFmtId="0" fontId="5" fillId="3" borderId="20"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left" vertical="center" wrapText="1"/>
      <protection locked="0"/>
    </xf>
    <xf numFmtId="0" fontId="7" fillId="5" borderId="14" xfId="0" applyFont="1" applyFill="1" applyBorder="1" applyAlignment="1">
      <alignment horizontal="center" vertical="center" wrapText="1"/>
    </xf>
    <xf numFmtId="0" fontId="0" fillId="5" borderId="3" xfId="0" applyFill="1" applyBorder="1" applyAlignment="1">
      <alignment horizontal="center"/>
    </xf>
    <xf numFmtId="0" fontId="0" fillId="5" borderId="9" xfId="0" applyFill="1" applyBorder="1" applyAlignment="1">
      <alignment horizontal="center"/>
    </xf>
    <xf numFmtId="0" fontId="7" fillId="5" borderId="29" xfId="0" applyFont="1" applyFill="1" applyBorder="1" applyAlignment="1">
      <alignment horizontal="center" vertical="center"/>
    </xf>
    <xf numFmtId="0" fontId="7" fillId="5" borderId="30" xfId="0" applyFont="1" applyFill="1" applyBorder="1" applyAlignment="1">
      <alignment horizontal="center" vertical="center"/>
    </xf>
    <xf numFmtId="0" fontId="7" fillId="5" borderId="31" xfId="0" applyFont="1" applyFill="1" applyBorder="1" applyAlignment="1">
      <alignment horizontal="center" vertical="center"/>
    </xf>
    <xf numFmtId="0" fontId="39" fillId="3" borderId="64" xfId="0" applyFont="1" applyFill="1" applyBorder="1" applyAlignment="1" applyProtection="1">
      <alignment horizontal="left" vertical="top" wrapText="1"/>
      <protection locked="0"/>
    </xf>
    <xf numFmtId="0" fontId="39" fillId="3" borderId="65" xfId="0" applyFont="1" applyFill="1" applyBorder="1" applyAlignment="1" applyProtection="1">
      <alignment horizontal="left" vertical="top" wrapText="1"/>
      <protection locked="0"/>
    </xf>
    <xf numFmtId="0" fontId="41" fillId="3" borderId="63" xfId="0" applyFont="1" applyFill="1" applyBorder="1" applyAlignment="1" applyProtection="1">
      <alignment horizontal="right" wrapText="1"/>
      <protection locked="0"/>
    </xf>
    <xf numFmtId="0" fontId="41" fillId="3" borderId="62" xfId="0" applyFont="1" applyFill="1" applyBorder="1" applyAlignment="1" applyProtection="1">
      <alignment horizontal="right" wrapText="1"/>
      <protection locked="0"/>
    </xf>
    <xf numFmtId="0" fontId="38" fillId="3" borderId="59" xfId="0" quotePrefix="1" applyFont="1" applyFill="1" applyBorder="1" applyAlignment="1" applyProtection="1">
      <alignment horizontal="left" vertical="top" wrapText="1"/>
      <protection locked="0"/>
    </xf>
    <xf numFmtId="0" fontId="38" fillId="3" borderId="60" xfId="0" quotePrefix="1" applyFont="1" applyFill="1" applyBorder="1" applyAlignment="1" applyProtection="1">
      <alignment horizontal="left" vertical="top" wrapText="1"/>
      <protection locked="0"/>
    </xf>
    <xf numFmtId="0" fontId="38" fillId="3" borderId="63" xfId="0" quotePrefix="1" applyFont="1" applyFill="1" applyBorder="1" applyAlignment="1" applyProtection="1">
      <alignment horizontal="left" vertical="top" wrapText="1"/>
      <protection locked="0"/>
    </xf>
    <xf numFmtId="0" fontId="38" fillId="3" borderId="6" xfId="0" quotePrefix="1" applyFont="1" applyFill="1" applyBorder="1" applyAlignment="1" applyProtection="1">
      <alignment horizontal="left" vertical="top" wrapText="1"/>
      <protection locked="0"/>
    </xf>
    <xf numFmtId="0" fontId="38" fillId="3" borderId="0" xfId="0" quotePrefix="1" applyFont="1" applyFill="1" applyAlignment="1" applyProtection="1">
      <alignment horizontal="left" vertical="top" wrapText="1"/>
      <protection locked="0"/>
    </xf>
    <xf numFmtId="0" fontId="38" fillId="3" borderId="1" xfId="0" quotePrefix="1" applyFont="1" applyFill="1" applyBorder="1" applyAlignment="1" applyProtection="1">
      <alignment horizontal="left" vertical="top" wrapText="1"/>
      <protection locked="0"/>
    </xf>
    <xf numFmtId="0" fontId="5" fillId="3" borderId="6" xfId="0" applyFont="1" applyFill="1" applyBorder="1" applyAlignment="1" applyProtection="1">
      <alignment horizontal="left" wrapText="1"/>
      <protection locked="0"/>
    </xf>
    <xf numFmtId="0" fontId="5" fillId="3" borderId="0" xfId="0" applyFont="1" applyFill="1" applyAlignment="1" applyProtection="1">
      <alignment horizontal="left" wrapText="1"/>
      <protection locked="0"/>
    </xf>
    <xf numFmtId="0" fontId="5" fillId="3" borderId="1" xfId="0" applyFont="1" applyFill="1" applyBorder="1" applyAlignment="1" applyProtection="1">
      <alignment horizontal="left" wrapText="1"/>
      <protection locked="0"/>
    </xf>
    <xf numFmtId="0" fontId="5" fillId="3" borderId="22" xfId="0" applyFont="1" applyFill="1" applyBorder="1" applyAlignment="1" applyProtection="1">
      <alignment horizontal="left" wrapText="1"/>
      <protection locked="0"/>
    </xf>
    <xf numFmtId="0" fontId="5" fillId="3" borderId="23" xfId="0" applyFont="1" applyFill="1" applyBorder="1" applyAlignment="1" applyProtection="1">
      <alignment horizontal="left" wrapText="1"/>
      <protection locked="0"/>
    </xf>
    <xf numFmtId="0" fontId="5" fillId="3" borderId="24" xfId="0" applyFont="1" applyFill="1" applyBorder="1" applyAlignment="1" applyProtection="1">
      <alignment horizontal="left" wrapText="1"/>
      <protection locked="0"/>
    </xf>
    <xf numFmtId="0" fontId="7" fillId="5" borderId="12" xfId="0" applyFont="1" applyFill="1" applyBorder="1" applyAlignment="1">
      <alignment horizontal="left" vertical="center"/>
    </xf>
    <xf numFmtId="0" fontId="7" fillId="5" borderId="13" xfId="0" applyFont="1" applyFill="1" applyBorder="1" applyAlignment="1">
      <alignment horizontal="left" vertical="center"/>
    </xf>
    <xf numFmtId="0" fontId="13" fillId="0" borderId="15"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7" fillId="5" borderId="42" xfId="0" applyFont="1" applyFill="1" applyBorder="1" applyAlignment="1">
      <alignment horizontal="center" vertical="center" wrapText="1"/>
    </xf>
    <xf numFmtId="0" fontId="7" fillId="5" borderId="43" xfId="0" applyFont="1" applyFill="1" applyBorder="1" applyAlignment="1">
      <alignment horizontal="center" vertical="center" wrapText="1"/>
    </xf>
    <xf numFmtId="0" fontId="7" fillId="5" borderId="44" xfId="0" applyFont="1" applyFill="1" applyBorder="1" applyAlignment="1">
      <alignment horizontal="center" vertical="center" wrapText="1"/>
    </xf>
    <xf numFmtId="0" fontId="5" fillId="3" borderId="4" xfId="0" applyFont="1" applyFill="1" applyBorder="1" applyAlignment="1" applyProtection="1">
      <alignment horizontal="left" vertical="center"/>
      <protection locked="0"/>
    </xf>
    <xf numFmtId="0" fontId="9" fillId="3" borderId="10"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5" fillId="6" borderId="69" xfId="0" applyFont="1" applyFill="1" applyBorder="1" applyAlignment="1">
      <alignment horizontal="center" vertical="center" wrapText="1"/>
    </xf>
    <xf numFmtId="0" fontId="5" fillId="6" borderId="70" xfId="0" applyFont="1" applyFill="1" applyBorder="1" applyAlignment="1">
      <alignment horizontal="center" vertical="center" wrapText="1"/>
    </xf>
    <xf numFmtId="0" fontId="5" fillId="6" borderId="71" xfId="0" applyFont="1" applyFill="1" applyBorder="1" applyAlignment="1">
      <alignment horizontal="center" vertical="center" wrapText="1"/>
    </xf>
    <xf numFmtId="0" fontId="5" fillId="4" borderId="33" xfId="0" applyFont="1" applyFill="1" applyBorder="1" applyAlignment="1">
      <alignment horizontal="left" vertical="center"/>
    </xf>
    <xf numFmtId="0" fontId="5" fillId="4" borderId="34" xfId="0" applyFont="1" applyFill="1" applyBorder="1" applyAlignment="1">
      <alignment horizontal="left" vertical="center"/>
    </xf>
    <xf numFmtId="0" fontId="5" fillId="4" borderId="35" xfId="0" applyFont="1" applyFill="1" applyBorder="1" applyAlignment="1">
      <alignment horizontal="left" vertical="center"/>
    </xf>
    <xf numFmtId="0" fontId="16" fillId="4" borderId="0" xfId="0" applyFont="1" applyFill="1" applyAlignment="1">
      <alignment horizontal="center" vertical="top"/>
    </xf>
    <xf numFmtId="0" fontId="5" fillId="4" borderId="0" xfId="0" applyFont="1" applyFill="1" applyAlignment="1">
      <alignment horizontal="center"/>
    </xf>
    <xf numFmtId="0" fontId="7" fillId="5" borderId="23"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46" xfId="0" applyFont="1" applyFill="1" applyBorder="1" applyAlignment="1">
      <alignment horizontal="center" vertical="center"/>
    </xf>
    <xf numFmtId="0" fontId="5" fillId="6" borderId="47" xfId="0" applyFont="1" applyFill="1" applyBorder="1" applyAlignment="1">
      <alignment horizontal="center" vertical="center"/>
    </xf>
    <xf numFmtId="0" fontId="5" fillId="6" borderId="14"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3" borderId="2"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3" borderId="45" xfId="0"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167" fontId="5" fillId="3" borderId="45" xfId="0" applyNumberFormat="1" applyFont="1" applyFill="1" applyBorder="1" applyAlignment="1" applyProtection="1">
      <alignment horizontal="center" vertical="center" wrapText="1"/>
      <protection locked="0"/>
    </xf>
    <xf numFmtId="167" fontId="5" fillId="3" borderId="8" xfId="0" applyNumberFormat="1" applyFont="1" applyFill="1" applyBorder="1" applyAlignment="1" applyProtection="1">
      <alignment horizontal="center" vertical="center" wrapText="1"/>
      <protection locked="0"/>
    </xf>
    <xf numFmtId="166" fontId="5" fillId="3" borderId="45" xfId="0" applyNumberFormat="1" applyFont="1" applyFill="1" applyBorder="1" applyAlignment="1" applyProtection="1">
      <alignment horizontal="left" vertical="center" wrapText="1"/>
      <protection locked="0"/>
    </xf>
    <xf numFmtId="166" fontId="5" fillId="3" borderId="2" xfId="0" applyNumberFormat="1"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7" xfId="0" applyFont="1" applyFill="1" applyBorder="1" applyAlignment="1">
      <alignment horizontal="center" vertical="center" wrapText="1"/>
    </xf>
    <xf numFmtId="167" fontId="5" fillId="3" borderId="45" xfId="0" applyNumberFormat="1" applyFont="1" applyFill="1" applyBorder="1" applyAlignment="1" applyProtection="1">
      <alignment horizontal="left" vertical="center" wrapText="1"/>
      <protection locked="0"/>
    </xf>
    <xf numFmtId="167" fontId="5" fillId="3" borderId="2" xfId="0" applyNumberFormat="1" applyFont="1" applyFill="1" applyBorder="1" applyAlignment="1" applyProtection="1">
      <alignment horizontal="left" vertical="center" wrapText="1"/>
      <protection locked="0"/>
    </xf>
    <xf numFmtId="167" fontId="5" fillId="3" borderId="8" xfId="0" applyNumberFormat="1" applyFont="1" applyFill="1" applyBorder="1" applyAlignment="1" applyProtection="1">
      <alignment horizontal="left" vertical="center" wrapText="1"/>
      <protection locked="0"/>
    </xf>
    <xf numFmtId="167" fontId="5" fillId="3" borderId="45" xfId="0" applyNumberFormat="1" applyFont="1" applyFill="1" applyBorder="1" applyAlignment="1" applyProtection="1">
      <alignment vertical="center" wrapText="1"/>
      <protection locked="0"/>
    </xf>
    <xf numFmtId="167" fontId="5" fillId="3" borderId="8" xfId="0" applyNumberFormat="1" applyFont="1" applyFill="1" applyBorder="1" applyAlignment="1" applyProtection="1">
      <alignment vertical="center" wrapText="1"/>
      <protection locked="0"/>
    </xf>
    <xf numFmtId="0" fontId="5" fillId="3" borderId="17" xfId="0" applyFont="1" applyFill="1" applyBorder="1" applyAlignment="1" applyProtection="1">
      <alignment horizontal="left" vertical="center" wrapText="1"/>
      <protection locked="0"/>
    </xf>
    <xf numFmtId="0" fontId="13" fillId="3" borderId="18" xfId="0" applyFont="1" applyFill="1" applyBorder="1" applyAlignment="1" applyProtection="1">
      <alignment horizontal="left" vertical="top" wrapText="1"/>
      <protection locked="0"/>
    </xf>
    <xf numFmtId="0" fontId="13" fillId="3" borderId="20" xfId="0" applyFont="1" applyFill="1" applyBorder="1" applyAlignment="1" applyProtection="1">
      <alignment horizontal="left" vertical="top" wrapText="1"/>
      <protection locked="0"/>
    </xf>
    <xf numFmtId="0" fontId="13" fillId="3" borderId="21" xfId="0" applyFont="1" applyFill="1" applyBorder="1" applyAlignment="1" applyProtection="1">
      <alignment horizontal="left" vertical="top" wrapText="1"/>
      <protection locked="0"/>
    </xf>
    <xf numFmtId="0" fontId="5" fillId="3" borderId="18" xfId="0" applyFont="1" applyFill="1" applyBorder="1" applyAlignment="1" applyProtection="1">
      <alignment horizontal="left" vertical="center"/>
      <protection locked="0"/>
    </xf>
    <xf numFmtId="0" fontId="5" fillId="3" borderId="19" xfId="0" applyFont="1" applyFill="1" applyBorder="1" applyAlignment="1" applyProtection="1">
      <alignment horizontal="left" vertical="center"/>
      <protection locked="0"/>
    </xf>
    <xf numFmtId="0" fontId="7" fillId="5" borderId="24" xfId="0" applyFont="1" applyFill="1" applyBorder="1" applyAlignment="1">
      <alignment horizontal="center" vertical="center"/>
    </xf>
    <xf numFmtId="0" fontId="9" fillId="6" borderId="12"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13" fillId="3" borderId="15" xfId="0" applyFont="1" applyFill="1" applyBorder="1" applyAlignment="1" applyProtection="1">
      <alignment horizontal="left" vertical="top" wrapText="1"/>
      <protection locked="0"/>
    </xf>
    <xf numFmtId="0" fontId="13" fillId="3" borderId="5" xfId="0" applyFont="1" applyFill="1" applyBorder="1" applyAlignment="1" applyProtection="1">
      <alignment horizontal="left" vertical="top" wrapText="1"/>
      <protection locked="0"/>
    </xf>
    <xf numFmtId="0" fontId="13" fillId="3" borderId="16" xfId="0" applyFont="1" applyFill="1" applyBorder="1" applyAlignment="1" applyProtection="1">
      <alignment horizontal="left" vertical="top" wrapText="1"/>
      <protection locked="0"/>
    </xf>
    <xf numFmtId="0" fontId="9" fillId="6" borderId="14" xfId="0" applyFont="1" applyFill="1" applyBorder="1" applyAlignment="1">
      <alignment horizontal="center" vertical="center"/>
    </xf>
    <xf numFmtId="0" fontId="9" fillId="6" borderId="52" xfId="0" applyFont="1" applyFill="1" applyBorder="1" applyAlignment="1">
      <alignment horizontal="center" vertical="center"/>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5" fillId="0" borderId="0" xfId="0" applyFont="1" applyAlignment="1">
      <alignment horizontal="left"/>
    </xf>
    <xf numFmtId="0" fontId="5" fillId="3" borderId="14"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5" fillId="3" borderId="15" xfId="0" applyFont="1" applyFill="1" applyBorder="1" applyAlignment="1" applyProtection="1">
      <alignment horizontal="left" vertical="center"/>
      <protection locked="0"/>
    </xf>
    <xf numFmtId="0" fontId="5" fillId="3" borderId="5" xfId="0" applyFont="1" applyFill="1" applyBorder="1" applyAlignment="1" applyProtection="1">
      <alignment horizontal="left" vertical="center"/>
      <protection locked="0"/>
    </xf>
    <xf numFmtId="0" fontId="8" fillId="4" borderId="0" xfId="0" applyFont="1" applyFill="1" applyAlignment="1">
      <alignment horizontal="center" vertical="center" wrapText="1"/>
    </xf>
    <xf numFmtId="164" fontId="5" fillId="3" borderId="22" xfId="0" applyNumberFormat="1" applyFont="1" applyFill="1" applyBorder="1" applyAlignment="1" applyProtection="1">
      <alignment horizontal="left" vertical="center" wrapText="1"/>
      <protection locked="0"/>
    </xf>
    <xf numFmtId="164" fontId="5" fillId="3" borderId="23" xfId="0" applyNumberFormat="1" applyFont="1" applyFill="1" applyBorder="1" applyAlignment="1" applyProtection="1">
      <alignment horizontal="left" vertical="center" wrapText="1"/>
      <protection locked="0"/>
    </xf>
    <xf numFmtId="164" fontId="5" fillId="3" borderId="24" xfId="0" applyNumberFormat="1" applyFont="1" applyFill="1" applyBorder="1" applyAlignment="1" applyProtection="1">
      <alignment horizontal="left" vertical="center" wrapText="1"/>
      <protection locked="0"/>
    </xf>
    <xf numFmtId="0" fontId="9" fillId="3" borderId="20" xfId="0" applyFont="1" applyFill="1" applyBorder="1" applyAlignment="1" applyProtection="1">
      <alignment horizontal="left" vertical="center" wrapText="1"/>
      <protection locked="0"/>
    </xf>
    <xf numFmtId="0" fontId="9" fillId="3" borderId="28" xfId="0" applyFont="1" applyFill="1" applyBorder="1" applyAlignment="1" applyProtection="1">
      <alignment horizontal="left" vertical="center" wrapText="1"/>
      <protection locked="0"/>
    </xf>
    <xf numFmtId="166" fontId="9" fillId="3" borderId="2" xfId="0" applyNumberFormat="1" applyFont="1" applyFill="1" applyBorder="1" applyAlignment="1" applyProtection="1">
      <alignment horizontal="left" vertical="center" wrapText="1"/>
      <protection locked="0"/>
    </xf>
    <xf numFmtId="166" fontId="9" fillId="3" borderId="8" xfId="0" applyNumberFormat="1" applyFont="1" applyFill="1" applyBorder="1" applyAlignment="1" applyProtection="1">
      <alignment horizontal="left" vertical="center" wrapText="1"/>
      <protection locked="0"/>
    </xf>
    <xf numFmtId="166" fontId="9" fillId="3" borderId="45" xfId="0" applyNumberFormat="1" applyFont="1" applyFill="1" applyBorder="1" applyAlignment="1" applyProtection="1">
      <alignment horizontal="left" vertical="center" wrapText="1"/>
      <protection locked="0"/>
    </xf>
    <xf numFmtId="0" fontId="5" fillId="6" borderId="25" xfId="0" applyFont="1" applyFill="1" applyBorder="1" applyAlignment="1">
      <alignment horizontal="center" vertical="center"/>
    </xf>
    <xf numFmtId="0" fontId="5" fillId="6" borderId="68" xfId="0" applyFont="1" applyFill="1" applyBorder="1" applyAlignment="1">
      <alignment horizontal="center" vertical="center"/>
    </xf>
    <xf numFmtId="0" fontId="17" fillId="5" borderId="32" xfId="0" applyFont="1" applyFill="1" applyBorder="1" applyAlignment="1">
      <alignment horizontal="center" vertical="center"/>
    </xf>
    <xf numFmtId="0" fontId="17" fillId="5" borderId="25" xfId="0" applyFont="1" applyFill="1" applyBorder="1" applyAlignment="1">
      <alignment horizontal="center" vertical="center"/>
    </xf>
    <xf numFmtId="0" fontId="17" fillId="5" borderId="26" xfId="0" applyFont="1" applyFill="1" applyBorder="1" applyAlignment="1">
      <alignment horizontal="center" vertical="center"/>
    </xf>
    <xf numFmtId="0" fontId="5" fillId="3" borderId="20" xfId="0" applyFont="1" applyFill="1" applyBorder="1" applyAlignment="1" applyProtection="1">
      <alignment horizontal="left" vertical="center"/>
      <protection locked="0"/>
    </xf>
    <xf numFmtId="0" fontId="5" fillId="3" borderId="21" xfId="0" applyFont="1" applyFill="1" applyBorder="1" applyAlignment="1" applyProtection="1">
      <alignment horizontal="left" vertical="center"/>
      <protection locked="0"/>
    </xf>
    <xf numFmtId="0" fontId="9" fillId="3" borderId="15"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6" xfId="0" applyFont="1" applyFill="1" applyBorder="1" applyAlignment="1">
      <alignment horizontal="left" vertical="top" wrapText="1"/>
    </xf>
    <xf numFmtId="0" fontId="9" fillId="3" borderId="0" xfId="0" applyFont="1" applyFill="1" applyAlignment="1">
      <alignment horizontal="left" vertical="top" wrapText="1"/>
    </xf>
    <xf numFmtId="0" fontId="9" fillId="3" borderId="22" xfId="0" applyFont="1" applyFill="1" applyBorder="1" applyAlignment="1">
      <alignment horizontal="left" vertical="top" wrapText="1"/>
    </xf>
    <xf numFmtId="0" fontId="9" fillId="3" borderId="23" xfId="0" applyFont="1" applyFill="1" applyBorder="1" applyAlignment="1">
      <alignment horizontal="left" vertical="top" wrapText="1"/>
    </xf>
    <xf numFmtId="0" fontId="9" fillId="3" borderId="1" xfId="0" applyFont="1" applyFill="1" applyBorder="1" applyAlignment="1" applyProtection="1">
      <alignment horizontal="left" vertical="top" wrapText="1"/>
      <protection locked="0"/>
    </xf>
    <xf numFmtId="0" fontId="9" fillId="3" borderId="24" xfId="0" applyFont="1" applyFill="1" applyBorder="1" applyAlignment="1" applyProtection="1">
      <alignment horizontal="left" vertical="top" wrapText="1"/>
      <protection locked="0"/>
    </xf>
    <xf numFmtId="0" fontId="46" fillId="3" borderId="64" xfId="0" applyFont="1" applyFill="1" applyBorder="1" applyAlignment="1" applyProtection="1">
      <alignment horizontal="left" vertical="top" wrapText="1"/>
      <protection locked="0"/>
    </xf>
    <xf numFmtId="0" fontId="46" fillId="3" borderId="65" xfId="0" applyFont="1" applyFill="1" applyBorder="1" applyAlignment="1" applyProtection="1">
      <alignment horizontal="left" vertical="top" wrapText="1"/>
      <protection locked="0"/>
    </xf>
    <xf numFmtId="0" fontId="45" fillId="3" borderId="63" xfId="0" applyFont="1" applyFill="1" applyBorder="1" applyAlignment="1" applyProtection="1">
      <alignment horizontal="right" wrapText="1"/>
      <protection locked="0"/>
    </xf>
    <xf numFmtId="0" fontId="45" fillId="3" borderId="62" xfId="0" applyFont="1" applyFill="1" applyBorder="1" applyAlignment="1" applyProtection="1">
      <alignment horizontal="right" wrapText="1"/>
      <protection locked="0"/>
    </xf>
    <xf numFmtId="164" fontId="21" fillId="9" borderId="0" xfId="0" applyNumberFormat="1" applyFont="1" applyFill="1" applyAlignment="1" applyProtection="1">
      <alignment horizontal="left" vertical="center"/>
      <protection locked="0"/>
    </xf>
    <xf numFmtId="0" fontId="5" fillId="3" borderId="73" xfId="0" applyFont="1" applyFill="1" applyBorder="1" applyAlignment="1" applyProtection="1">
      <alignment horizontal="left" vertical="center"/>
      <protection locked="0"/>
    </xf>
    <xf numFmtId="0" fontId="5" fillId="3" borderId="71" xfId="0" applyFont="1" applyFill="1" applyBorder="1" applyAlignment="1" applyProtection="1">
      <alignment horizontal="left" vertical="center"/>
      <protection locked="0"/>
    </xf>
    <xf numFmtId="0" fontId="5" fillId="3" borderId="69" xfId="0" applyFont="1" applyFill="1" applyBorder="1" applyAlignment="1" applyProtection="1">
      <alignment horizontal="left" vertical="center"/>
      <protection locked="0"/>
    </xf>
    <xf numFmtId="0" fontId="5" fillId="3" borderId="72" xfId="0" applyFont="1" applyFill="1" applyBorder="1" applyAlignment="1" applyProtection="1">
      <alignment horizontal="left" vertical="center"/>
      <protection locked="0"/>
    </xf>
    <xf numFmtId="0" fontId="21" fillId="9" borderId="0" xfId="0" applyFont="1" applyFill="1" applyAlignment="1" applyProtection="1">
      <alignment horizontal="left" vertical="center"/>
      <protection locked="0"/>
    </xf>
    <xf numFmtId="166" fontId="9" fillId="0" borderId="2" xfId="0" applyNumberFormat="1" applyFont="1" applyBorder="1" applyAlignment="1" applyProtection="1">
      <alignment horizontal="left" vertical="center" wrapText="1"/>
      <protection locked="0"/>
    </xf>
    <xf numFmtId="166" fontId="9" fillId="0" borderId="8" xfId="0" applyNumberFormat="1" applyFont="1" applyBorder="1" applyAlignment="1" applyProtection="1">
      <alignment horizontal="left" vertical="center" wrapText="1"/>
      <protection locked="0"/>
    </xf>
    <xf numFmtId="167" fontId="5" fillId="0" borderId="45" xfId="0" applyNumberFormat="1" applyFont="1" applyBorder="1" applyAlignment="1" applyProtection="1">
      <alignment horizontal="center" vertical="center" wrapText="1"/>
      <protection locked="0"/>
    </xf>
    <xf numFmtId="167" fontId="5" fillId="0" borderId="8" xfId="0" applyNumberFormat="1" applyFont="1" applyBorder="1" applyAlignment="1" applyProtection="1">
      <alignment horizontal="center" vertical="center" wrapText="1"/>
      <protection locked="0"/>
    </xf>
    <xf numFmtId="166" fontId="9" fillId="0" borderId="45" xfId="0" applyNumberFormat="1" applyFont="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16" xfId="0" applyFont="1" applyFill="1" applyBorder="1" applyAlignment="1" applyProtection="1">
      <alignment horizontal="left" vertical="center" wrapText="1"/>
      <protection locked="0"/>
    </xf>
    <xf numFmtId="0" fontId="39" fillId="3" borderId="76" xfId="0" quotePrefix="1" applyFont="1" applyFill="1" applyBorder="1" applyAlignment="1" applyProtection="1">
      <alignment horizontal="left" vertical="top" wrapText="1"/>
      <protection locked="0"/>
    </xf>
    <xf numFmtId="0" fontId="39" fillId="3" borderId="0" xfId="0" quotePrefix="1" applyFont="1" applyFill="1" applyAlignment="1" applyProtection="1">
      <alignment horizontal="left" vertical="top" wrapText="1"/>
      <protection locked="0"/>
    </xf>
    <xf numFmtId="0" fontId="39" fillId="3" borderId="77" xfId="0" quotePrefix="1" applyFont="1" applyFill="1" applyBorder="1" applyAlignment="1" applyProtection="1">
      <alignment horizontal="left" vertical="top" wrapText="1"/>
      <protection locked="0"/>
    </xf>
    <xf numFmtId="0" fontId="39" fillId="3" borderId="76" xfId="0" applyFont="1" applyFill="1" applyBorder="1" applyAlignment="1" applyProtection="1">
      <alignment horizontal="left" vertical="top" wrapText="1"/>
      <protection locked="0"/>
    </xf>
    <xf numFmtId="0" fontId="39" fillId="3" borderId="78" xfId="0" quotePrefix="1" applyFont="1" applyFill="1" applyBorder="1" applyAlignment="1" applyProtection="1">
      <alignment horizontal="left" vertical="top" wrapText="1"/>
      <protection locked="0"/>
    </xf>
    <xf numFmtId="0" fontId="39" fillId="3" borderId="79" xfId="0" quotePrefix="1" applyFont="1" applyFill="1" applyBorder="1" applyAlignment="1" applyProtection="1">
      <alignment horizontal="left" vertical="top" wrapText="1"/>
      <protection locked="0"/>
    </xf>
    <xf numFmtId="0" fontId="39" fillId="3" borderId="61" xfId="0" quotePrefix="1" applyFont="1" applyFill="1" applyBorder="1" applyAlignment="1" applyProtection="1">
      <alignment horizontal="left" vertical="top" wrapText="1"/>
      <protection locked="0"/>
    </xf>
    <xf numFmtId="0" fontId="9" fillId="3" borderId="10" xfId="0" applyFont="1" applyFill="1" applyBorder="1" applyAlignment="1" applyProtection="1">
      <alignment horizontal="left" vertical="center"/>
      <protection locked="0"/>
    </xf>
    <xf numFmtId="0" fontId="9" fillId="3" borderId="17" xfId="0" applyFont="1" applyFill="1" applyBorder="1" applyAlignment="1" applyProtection="1">
      <alignment horizontal="left" vertical="center"/>
      <protection locked="0"/>
    </xf>
    <xf numFmtId="0" fontId="5" fillId="3" borderId="10"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wrapText="1"/>
      <protection locked="0"/>
    </xf>
    <xf numFmtId="0" fontId="9" fillId="3" borderId="17" xfId="0" applyFont="1" applyFill="1" applyBorder="1" applyAlignment="1" applyProtection="1">
      <alignment horizontal="left" vertical="center" wrapText="1"/>
      <protection locked="0"/>
    </xf>
    <xf numFmtId="0" fontId="9" fillId="3" borderId="20" xfId="0" applyFont="1" applyFill="1" applyBorder="1" applyAlignment="1" applyProtection="1">
      <alignment horizontal="left" vertical="center"/>
      <protection locked="0"/>
    </xf>
    <xf numFmtId="0" fontId="9" fillId="3" borderId="21" xfId="0" applyFont="1" applyFill="1" applyBorder="1" applyAlignment="1" applyProtection="1">
      <alignment horizontal="left" vertical="center"/>
      <protection locked="0"/>
    </xf>
    <xf numFmtId="0" fontId="9" fillId="3" borderId="80" xfId="0" applyFont="1" applyFill="1" applyBorder="1" applyAlignment="1" applyProtection="1">
      <alignment horizontal="left" vertical="center" wrapText="1"/>
      <protection locked="0"/>
    </xf>
    <xf numFmtId="0" fontId="9" fillId="3" borderId="81" xfId="0" applyFont="1" applyFill="1" applyBorder="1" applyAlignment="1" applyProtection="1">
      <alignment horizontal="left" vertical="center" wrapText="1"/>
      <protection locked="0"/>
    </xf>
    <xf numFmtId="0" fontId="9" fillId="3" borderId="0" xfId="0" applyFont="1" applyFill="1" applyAlignment="1" applyProtection="1">
      <alignment horizontal="left" vertical="center" wrapText="1"/>
      <protection locked="0"/>
    </xf>
    <xf numFmtId="0" fontId="9" fillId="3" borderId="82" xfId="0" applyFont="1" applyFill="1" applyBorder="1" applyAlignment="1" applyProtection="1">
      <alignment horizontal="left" vertical="center" wrapText="1"/>
      <protection locked="0"/>
    </xf>
    <xf numFmtId="0" fontId="9" fillId="3" borderId="40" xfId="0" applyFont="1" applyFill="1" applyBorder="1" applyAlignment="1" applyProtection="1">
      <alignment horizontal="left" vertical="center"/>
      <protection locked="0"/>
    </xf>
    <xf numFmtId="0" fontId="9" fillId="3" borderId="83" xfId="0" applyFont="1" applyFill="1" applyBorder="1" applyAlignment="1" applyProtection="1">
      <alignment horizontal="left" vertical="center"/>
      <protection locked="0"/>
    </xf>
    <xf numFmtId="0" fontId="5" fillId="0" borderId="0" xfId="0" applyFont="1" applyProtection="1"/>
    <xf numFmtId="0" fontId="4" fillId="0" borderId="0" xfId="0" applyFont="1" applyAlignment="1" applyProtection="1">
      <alignment vertical="center"/>
    </xf>
    <xf numFmtId="0" fontId="49" fillId="0" borderId="0" xfId="0" applyFont="1" applyAlignment="1" applyProtection="1">
      <alignment horizontal="right" vertical="center"/>
    </xf>
    <xf numFmtId="0" fontId="5" fillId="2" borderId="0" xfId="0" applyFont="1" applyFill="1" applyProtection="1"/>
    <xf numFmtId="0" fontId="5" fillId="0" borderId="0" xfId="0" applyFont="1" applyAlignment="1" applyProtection="1">
      <alignment horizontal="center"/>
    </xf>
    <xf numFmtId="0" fontId="51" fillId="0" borderId="0" xfId="0" applyFont="1" applyAlignment="1" applyProtection="1">
      <alignment horizontal="left" vertical="center"/>
    </xf>
    <xf numFmtId="0" fontId="24" fillId="9" borderId="0" xfId="0" applyFont="1" applyFill="1" applyAlignment="1" applyProtection="1">
      <alignment vertical="center"/>
    </xf>
    <xf numFmtId="0" fontId="24" fillId="9" borderId="0" xfId="0" applyFont="1" applyFill="1" applyAlignment="1" applyProtection="1">
      <alignment horizontal="left" vertical="center"/>
    </xf>
    <xf numFmtId="0" fontId="22" fillId="9" borderId="0" xfId="0" applyFont="1" applyFill="1" applyProtection="1"/>
    <xf numFmtId="0" fontId="24" fillId="9" borderId="0" xfId="0" applyFont="1" applyFill="1" applyAlignment="1" applyProtection="1">
      <alignment horizontal="left" vertical="center"/>
    </xf>
    <xf numFmtId="0" fontId="32" fillId="0" borderId="0" xfId="0" applyFont="1" applyProtection="1"/>
    <xf numFmtId="0" fontId="29" fillId="0" borderId="0" xfId="0" applyFont="1" applyProtection="1"/>
    <xf numFmtId="0" fontId="24" fillId="3" borderId="0" xfId="0" applyFont="1" applyFill="1" applyAlignment="1" applyProtection="1">
      <alignment vertical="center"/>
    </xf>
    <xf numFmtId="0" fontId="24" fillId="3" borderId="0" xfId="0" applyFont="1" applyFill="1" applyAlignment="1" applyProtection="1">
      <alignment horizontal="left" vertical="center"/>
    </xf>
    <xf numFmtId="164" fontId="21" fillId="3" borderId="0" xfId="0" applyNumberFormat="1" applyFont="1" applyFill="1" applyAlignment="1" applyProtection="1">
      <alignment horizontal="left" vertical="center"/>
    </xf>
    <xf numFmtId="0" fontId="22" fillId="3" borderId="0" xfId="0" applyFont="1" applyFill="1" applyProtection="1"/>
    <xf numFmtId="0" fontId="33" fillId="9" borderId="0" xfId="0" applyFont="1" applyFill="1" applyAlignment="1" applyProtection="1">
      <alignment horizontal="center" vertical="center" textRotation="90"/>
    </xf>
    <xf numFmtId="0" fontId="6" fillId="9" borderId="0" xfId="0" applyFont="1" applyFill="1" applyAlignment="1" applyProtection="1">
      <alignment horizontal="center" vertical="center"/>
    </xf>
    <xf numFmtId="0" fontId="5" fillId="4" borderId="0" xfId="0" applyFont="1" applyFill="1" applyProtection="1"/>
    <xf numFmtId="0" fontId="7" fillId="10" borderId="11" xfId="0" applyFont="1" applyFill="1" applyBorder="1" applyAlignment="1" applyProtection="1">
      <alignment horizontal="center" vertical="center"/>
    </xf>
    <xf numFmtId="0" fontId="7" fillId="10" borderId="12" xfId="0" applyFont="1" applyFill="1" applyBorder="1" applyAlignment="1" applyProtection="1">
      <alignment horizontal="center" vertical="center"/>
    </xf>
    <xf numFmtId="0" fontId="7" fillId="10" borderId="13" xfId="0" applyFont="1" applyFill="1" applyBorder="1" applyAlignment="1" applyProtection="1">
      <alignment horizontal="center" vertical="center"/>
    </xf>
    <xf numFmtId="0" fontId="5" fillId="9" borderId="0" xfId="0" applyFont="1" applyFill="1" applyAlignment="1" applyProtection="1">
      <alignment horizontal="center"/>
    </xf>
    <xf numFmtId="0" fontId="5" fillId="6" borderId="0" xfId="0" applyFont="1" applyFill="1" applyAlignment="1" applyProtection="1">
      <alignment horizontal="center"/>
    </xf>
    <xf numFmtId="0" fontId="5" fillId="3" borderId="27" xfId="0" applyFont="1" applyFill="1" applyBorder="1" applyAlignment="1" applyProtection="1">
      <alignment vertical="center"/>
    </xf>
    <xf numFmtId="0" fontId="17" fillId="10" borderId="32" xfId="0" applyFont="1" applyFill="1" applyBorder="1" applyAlignment="1" applyProtection="1">
      <alignment horizontal="center" vertical="center"/>
    </xf>
    <xf numFmtId="0" fontId="17" fillId="10" borderId="25" xfId="0" applyFont="1" applyFill="1" applyBorder="1" applyAlignment="1" applyProtection="1">
      <alignment horizontal="center" vertical="center"/>
    </xf>
    <xf numFmtId="0" fontId="17" fillId="10" borderId="26" xfId="0" applyFont="1" applyFill="1" applyBorder="1" applyAlignment="1" applyProtection="1">
      <alignment horizontal="center" vertical="center"/>
    </xf>
    <xf numFmtId="0" fontId="48" fillId="0" borderId="0" xfId="0" applyFont="1" applyProtection="1"/>
    <xf numFmtId="0" fontId="7" fillId="10" borderId="14" xfId="0" applyFont="1" applyFill="1" applyBorder="1" applyAlignment="1" applyProtection="1">
      <alignment horizontal="center" vertical="center"/>
    </xf>
    <xf numFmtId="0" fontId="7" fillId="10" borderId="3" xfId="0" applyFont="1" applyFill="1" applyBorder="1" applyAlignment="1" applyProtection="1">
      <alignment horizontal="center" vertical="center"/>
    </xf>
    <xf numFmtId="0" fontId="7" fillId="10" borderId="9" xfId="0" applyFont="1" applyFill="1" applyBorder="1" applyAlignment="1" applyProtection="1">
      <alignment horizontal="center" vertical="center"/>
    </xf>
    <xf numFmtId="0" fontId="7" fillId="10" borderId="42" xfId="0" applyFont="1" applyFill="1" applyBorder="1" applyAlignment="1" applyProtection="1">
      <alignment horizontal="center" vertical="center" wrapText="1"/>
    </xf>
    <xf numFmtId="0" fontId="7" fillId="10" borderId="43" xfId="0" applyFont="1" applyFill="1" applyBorder="1" applyAlignment="1" applyProtection="1">
      <alignment horizontal="center" vertical="center" wrapText="1"/>
    </xf>
    <xf numFmtId="0" fontId="7" fillId="10" borderId="44" xfId="0" applyFont="1" applyFill="1" applyBorder="1" applyAlignment="1" applyProtection="1">
      <alignment horizontal="center" vertical="center" wrapText="1"/>
    </xf>
    <xf numFmtId="0" fontId="27" fillId="0" borderId="0" xfId="0" applyFont="1" applyProtection="1"/>
    <xf numFmtId="0" fontId="33" fillId="9" borderId="40" xfId="0" applyFont="1" applyFill="1" applyBorder="1" applyAlignment="1" applyProtection="1">
      <alignment horizontal="center" vertical="center" textRotation="90"/>
    </xf>
    <xf numFmtId="0" fontId="8" fillId="9" borderId="34" xfId="0" applyFont="1" applyFill="1" applyBorder="1" applyAlignment="1" applyProtection="1">
      <alignment horizontal="left" vertical="center" wrapText="1"/>
    </xf>
    <xf numFmtId="0" fontId="8" fillId="9" borderId="34" xfId="0" applyFont="1" applyFill="1" applyBorder="1" applyAlignment="1" applyProtection="1">
      <alignment horizontal="left" wrapText="1"/>
    </xf>
    <xf numFmtId="0" fontId="5" fillId="9" borderId="33" xfId="0" applyFont="1" applyFill="1" applyBorder="1" applyAlignment="1" applyProtection="1">
      <alignment vertical="center"/>
    </xf>
    <xf numFmtId="0" fontId="5" fillId="9" borderId="34" xfId="0" applyFont="1" applyFill="1" applyBorder="1" applyAlignment="1" applyProtection="1">
      <alignment vertical="center"/>
    </xf>
    <xf numFmtId="0" fontId="5" fillId="9" borderId="35" xfId="0" applyFont="1" applyFill="1" applyBorder="1" applyAlignment="1" applyProtection="1">
      <alignment vertical="center"/>
    </xf>
    <xf numFmtId="0" fontId="5" fillId="9" borderId="40" xfId="0" applyFont="1" applyFill="1" applyBorder="1" applyAlignment="1" applyProtection="1">
      <alignment horizontal="center"/>
    </xf>
    <xf numFmtId="0" fontId="16" fillId="0" borderId="0" xfId="0" applyFont="1" applyAlignment="1" applyProtection="1">
      <alignment vertical="top"/>
    </xf>
    <xf numFmtId="0" fontId="13" fillId="0" borderId="0" xfId="0" applyFont="1" applyAlignment="1" applyProtection="1">
      <alignment horizontal="right" vertical="center"/>
    </xf>
    <xf numFmtId="0" fontId="7" fillId="10" borderId="32" xfId="0" applyFont="1" applyFill="1" applyBorder="1" applyAlignment="1" applyProtection="1">
      <alignment horizontal="center" vertical="center" wrapText="1"/>
    </xf>
    <xf numFmtId="0" fontId="0" fillId="10" borderId="25" xfId="0" applyFill="1" applyBorder="1" applyAlignment="1" applyProtection="1">
      <alignment horizontal="center"/>
    </xf>
    <xf numFmtId="0" fontId="0" fillId="10" borderId="26" xfId="0" applyFill="1" applyBorder="1" applyAlignment="1" applyProtection="1">
      <alignment horizontal="center"/>
    </xf>
    <xf numFmtId="0" fontId="7" fillId="10" borderId="11" xfId="0" applyFont="1" applyFill="1" applyBorder="1" applyAlignment="1" applyProtection="1">
      <alignment horizontal="center" vertical="center" wrapText="1"/>
    </xf>
    <xf numFmtId="0" fontId="7" fillId="10" borderId="12"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7" fillId="10" borderId="12" xfId="0" applyFont="1" applyFill="1" applyBorder="1" applyAlignment="1" applyProtection="1">
      <alignment horizontal="left" vertical="center"/>
    </xf>
    <xf numFmtId="0" fontId="7" fillId="10" borderId="13" xfId="0" applyFont="1" applyFill="1" applyBorder="1" applyAlignment="1" applyProtection="1">
      <alignment horizontal="left" vertical="center"/>
    </xf>
    <xf numFmtId="0" fontId="17" fillId="11" borderId="3" xfId="0" applyFont="1" applyFill="1" applyBorder="1" applyAlignment="1" applyProtection="1">
      <alignment horizontal="center" vertical="center" wrapText="1"/>
    </xf>
    <xf numFmtId="0" fontId="17" fillId="11" borderId="27" xfId="0" applyFont="1" applyFill="1" applyBorder="1" applyAlignment="1" applyProtection="1">
      <alignment horizontal="center" vertical="center" wrapText="1"/>
    </xf>
    <xf numFmtId="0" fontId="17" fillId="11" borderId="2" xfId="0" applyFont="1" applyFill="1" applyBorder="1" applyAlignment="1" applyProtection="1">
      <alignment horizontal="center" vertical="center" wrapText="1"/>
    </xf>
    <xf numFmtId="10" fontId="5" fillId="0" borderId="0" xfId="0" applyNumberFormat="1" applyFont="1" applyProtection="1"/>
    <xf numFmtId="0" fontId="8" fillId="9" borderId="0" xfId="0" applyFont="1" applyFill="1" applyAlignment="1" applyProtection="1">
      <alignment horizontal="left" vertical="center" wrapText="1"/>
    </xf>
    <xf numFmtId="0" fontId="8" fillId="9" borderId="0" xfId="0" applyFont="1" applyFill="1" applyAlignment="1" applyProtection="1">
      <alignment horizontal="left" wrapText="1"/>
    </xf>
    <xf numFmtId="0" fontId="9" fillId="0" borderId="0" xfId="0" applyFont="1" applyAlignment="1" applyProtection="1">
      <alignment vertical="top" textRotation="90"/>
    </xf>
    <xf numFmtId="0" fontId="16" fillId="9" borderId="0" xfId="0" applyFont="1" applyFill="1" applyAlignment="1" applyProtection="1">
      <alignment horizontal="center" vertical="top"/>
    </xf>
    <xf numFmtId="0" fontId="7" fillId="10" borderId="23" xfId="0" applyFont="1" applyFill="1" applyBorder="1" applyAlignment="1" applyProtection="1">
      <alignment horizontal="center" vertical="center"/>
    </xf>
    <xf numFmtId="0" fontId="5" fillId="11" borderId="25" xfId="0" applyFont="1" applyFill="1" applyBorder="1" applyAlignment="1" applyProtection="1">
      <alignment horizontal="center" vertical="center"/>
    </xf>
    <xf numFmtId="0" fontId="5" fillId="11" borderId="68" xfId="0" applyFont="1" applyFill="1" applyBorder="1" applyAlignment="1" applyProtection="1">
      <alignment horizontal="center" vertical="center"/>
    </xf>
    <xf numFmtId="0" fontId="5" fillId="11" borderId="47" xfId="0" applyFont="1" applyFill="1" applyBorder="1" applyAlignment="1" applyProtection="1">
      <alignment horizontal="center" vertical="center"/>
    </xf>
    <xf numFmtId="0" fontId="5" fillId="11" borderId="47" xfId="0" applyFont="1" applyFill="1" applyBorder="1" applyAlignment="1" applyProtection="1">
      <alignment horizontal="center" vertical="center"/>
    </xf>
    <xf numFmtId="0" fontId="5" fillId="11" borderId="46" xfId="0" applyFont="1" applyFill="1" applyBorder="1" applyAlignment="1" applyProtection="1">
      <alignment horizontal="center" vertical="center"/>
    </xf>
    <xf numFmtId="0" fontId="5" fillId="11" borderId="12" xfId="0" applyFont="1" applyFill="1" applyBorder="1" applyAlignment="1" applyProtection="1">
      <alignment horizontal="center" vertical="center"/>
    </xf>
    <xf numFmtId="0" fontId="7" fillId="10" borderId="30" xfId="0" applyFont="1" applyFill="1" applyBorder="1" applyAlignment="1" applyProtection="1">
      <alignment horizontal="center" vertical="center" wrapText="1"/>
    </xf>
    <xf numFmtId="0" fontId="7" fillId="10" borderId="31" xfId="0" applyFont="1" applyFill="1" applyBorder="1" applyAlignment="1" applyProtection="1">
      <alignment horizontal="center" vertical="center" wrapText="1"/>
    </xf>
    <xf numFmtId="0" fontId="7" fillId="10" borderId="7" xfId="0" applyFont="1" applyFill="1" applyBorder="1" applyAlignment="1" applyProtection="1">
      <alignment horizontal="center" vertical="center" wrapText="1"/>
    </xf>
    <xf numFmtId="0" fontId="14" fillId="11" borderId="14" xfId="0" applyFont="1" applyFill="1" applyBorder="1" applyAlignment="1" applyProtection="1">
      <alignment horizontal="center" vertical="center"/>
    </xf>
    <xf numFmtId="0" fontId="14" fillId="11" borderId="52" xfId="0" applyFont="1" applyFill="1" applyBorder="1" applyAlignment="1" applyProtection="1">
      <alignment horizontal="center" vertical="center"/>
    </xf>
    <xf numFmtId="0" fontId="14" fillId="11" borderId="52" xfId="0" applyFont="1" applyFill="1" applyBorder="1" applyAlignment="1" applyProtection="1">
      <alignment horizontal="center" vertical="center"/>
    </xf>
    <xf numFmtId="0" fontId="26" fillId="11" borderId="52" xfId="0" applyFont="1" applyFill="1" applyBorder="1" applyAlignment="1" applyProtection="1">
      <alignment horizontal="center" vertical="center" wrapText="1"/>
    </xf>
    <xf numFmtId="0" fontId="14" fillId="11" borderId="3" xfId="0" applyFont="1" applyFill="1" applyBorder="1" applyAlignment="1" applyProtection="1">
      <alignment horizontal="center" vertical="center"/>
    </xf>
    <xf numFmtId="0" fontId="7" fillId="10" borderId="29" xfId="0" applyFont="1" applyFill="1" applyBorder="1" applyAlignment="1" applyProtection="1">
      <alignment horizontal="center" vertical="center"/>
    </xf>
    <xf numFmtId="0" fontId="7" fillId="10" borderId="30" xfId="0" applyFont="1" applyFill="1" applyBorder="1" applyAlignment="1" applyProtection="1">
      <alignment horizontal="center" vertical="center"/>
    </xf>
    <xf numFmtId="0" fontId="7" fillId="10" borderId="31" xfId="0" applyFont="1" applyFill="1" applyBorder="1" applyAlignment="1" applyProtection="1">
      <alignment horizontal="center" vertical="center"/>
    </xf>
    <xf numFmtId="0" fontId="9" fillId="11" borderId="12" xfId="0" applyFont="1" applyFill="1" applyBorder="1" applyAlignment="1" applyProtection="1">
      <alignment horizontal="center" vertical="center" wrapText="1"/>
    </xf>
    <xf numFmtId="0" fontId="14" fillId="11" borderId="11" xfId="0" applyFont="1" applyFill="1" applyBorder="1" applyAlignment="1" applyProtection="1">
      <alignment horizontal="center" vertical="center" wrapText="1"/>
    </xf>
    <xf numFmtId="0" fontId="14" fillId="11" borderId="12" xfId="0" applyFont="1" applyFill="1" applyBorder="1" applyAlignment="1" applyProtection="1">
      <alignment horizontal="center" vertical="center" wrapText="1"/>
    </xf>
    <xf numFmtId="0" fontId="14" fillId="11" borderId="13" xfId="0" applyFont="1" applyFill="1" applyBorder="1" applyAlignment="1" applyProtection="1">
      <alignment horizontal="center" vertical="center" wrapText="1"/>
    </xf>
    <xf numFmtId="0" fontId="8" fillId="9" borderId="0" xfId="0" applyFont="1" applyFill="1" applyAlignment="1" applyProtection="1">
      <alignment horizontal="center" vertical="center" wrapText="1"/>
    </xf>
    <xf numFmtId="0" fontId="15" fillId="0" borderId="0" xfId="0" applyFont="1" applyProtection="1"/>
    <xf numFmtId="0" fontId="17" fillId="0" borderId="0" xfId="0" applyFont="1" applyProtection="1"/>
    <xf numFmtId="0" fontId="14" fillId="0" borderId="0" xfId="0" applyFont="1" applyProtection="1"/>
    <xf numFmtId="0" fontId="5" fillId="0" borderId="0" xfId="0" applyFont="1" applyAlignment="1" applyProtection="1">
      <alignment horizontal="left"/>
    </xf>
    <xf numFmtId="0" fontId="9" fillId="0" borderId="0" xfId="0" applyFont="1" applyProtection="1"/>
    <xf numFmtId="0" fontId="0" fillId="0" borderId="0" xfId="0" applyFill="1" applyProtection="1"/>
    <xf numFmtId="0" fontId="5" fillId="0" borderId="74"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5" fillId="0" borderId="76"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9" fillId="3" borderId="15"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9" fillId="3" borderId="22" xfId="0" applyFont="1" applyFill="1" applyBorder="1" applyAlignment="1" applyProtection="1">
      <alignment horizontal="left" vertical="top" wrapText="1"/>
      <protection locked="0"/>
    </xf>
  </cellXfs>
  <cellStyles count="11">
    <cellStyle name="Comma" xfId="1" builtinId="3"/>
    <cellStyle name="Comma 2" xfId="4" xr:uid="{980F5477-8887-4CA2-B4F7-E97DA857AE05}"/>
    <cellStyle name="Comma 3" xfId="5" xr:uid="{04D00639-CE7A-4B38-A84C-51864D20E209}"/>
    <cellStyle name="Currency" xfId="10" builtinId="4"/>
    <cellStyle name="Currency 2" xfId="9" xr:uid="{DA170412-E59F-42B9-B2C0-006D6E128833}"/>
    <cellStyle name="Hyperlink" xfId="7" builtinId="8"/>
    <cellStyle name="Normal" xfId="0" builtinId="0"/>
    <cellStyle name="Normal 2" xfId="3" xr:uid="{67D8DE28-FA10-43AB-BC51-0580903A7448}"/>
    <cellStyle name="Normal 3" xfId="6" xr:uid="{D7C9708D-9F4B-4856-8E82-5098BD1E0ECA}"/>
    <cellStyle name="Normal 4" xfId="8" xr:uid="{E98DBD23-101D-49CE-8829-DA259B2A2015}"/>
    <cellStyle name="Percent" xfId="2" builtinId="5"/>
  </cellStyles>
  <dxfs count="1">
    <dxf>
      <font>
        <color rgb="FF006100"/>
      </font>
      <fill>
        <patternFill>
          <bgColor rgb="FFC6EFCE"/>
        </patternFill>
      </fill>
    </dxf>
  </dxfs>
  <tableStyles count="0" defaultTableStyle="TableStyleMedium2" defaultPivotStyle="PivotStyleLight16"/>
  <colors>
    <mruColors>
      <color rgb="FFA38500"/>
      <color rgb="FFFFF9E0"/>
      <color rgb="FFFFDA33"/>
      <color rgb="FFFAB69D"/>
      <color rgb="FF303C18"/>
      <color rgb="FFFEF0EC"/>
      <color rgb="FFFEE9E2"/>
      <color rgb="FFFFEBD1"/>
      <color rgb="FF99CC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sv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svg"/></Relationships>
</file>

<file path=xl/drawings/_rels/drawing3.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43961</xdr:colOff>
      <xdr:row>1</xdr:row>
      <xdr:rowOff>43566</xdr:rowOff>
    </xdr:from>
    <xdr:to>
      <xdr:col>6</xdr:col>
      <xdr:colOff>643827</xdr:colOff>
      <xdr:row>4</xdr:row>
      <xdr:rowOff>173937</xdr:rowOff>
    </xdr:to>
    <xdr:grpSp>
      <xdr:nvGrpSpPr>
        <xdr:cNvPr id="2" name="Group 1">
          <a:extLst>
            <a:ext uri="{FF2B5EF4-FFF2-40B4-BE49-F238E27FC236}">
              <a16:creationId xmlns:a16="http://schemas.microsoft.com/office/drawing/2014/main" id="{DD5577F5-0AAF-4394-A30D-54BD62D61670}"/>
            </a:ext>
          </a:extLst>
        </xdr:cNvPr>
        <xdr:cNvGrpSpPr/>
      </xdr:nvGrpSpPr>
      <xdr:grpSpPr>
        <a:xfrm>
          <a:off x="43961" y="395258"/>
          <a:ext cx="3237558" cy="763417"/>
          <a:chOff x="256234" y="128955"/>
          <a:chExt cx="3258911" cy="745426"/>
        </a:xfrm>
      </xdr:grpSpPr>
      <xdr:pic>
        <xdr:nvPicPr>
          <xdr:cNvPr id="3" name="Picture 2">
            <a:extLst>
              <a:ext uri="{FF2B5EF4-FFF2-40B4-BE49-F238E27FC236}">
                <a16:creationId xmlns:a16="http://schemas.microsoft.com/office/drawing/2014/main" id="{053AFD0E-12B3-446A-B5C4-BB30B3A31A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280" y="187649"/>
            <a:ext cx="2244865" cy="628038"/>
          </a:xfrm>
          <a:prstGeom prst="rect">
            <a:avLst/>
          </a:prstGeom>
        </xdr:spPr>
      </xdr:pic>
      <xdr:pic>
        <xdr:nvPicPr>
          <xdr:cNvPr id="4" name="Picture 3">
            <a:extLst>
              <a:ext uri="{FF2B5EF4-FFF2-40B4-BE49-F238E27FC236}">
                <a16:creationId xmlns:a16="http://schemas.microsoft.com/office/drawing/2014/main" id="{9B5318E3-057E-4248-9A5D-5920B9C9DB1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6234" y="128955"/>
            <a:ext cx="850215" cy="745426"/>
          </a:xfrm>
          <a:prstGeom prst="rect">
            <a:avLst/>
          </a:prstGeom>
        </xdr:spPr>
      </xdr:pic>
    </xdr:grpSp>
    <xdr:clientData/>
  </xdr:twoCellAnchor>
  <xdr:twoCellAnchor>
    <xdr:from>
      <xdr:col>19</xdr:col>
      <xdr:colOff>33868</xdr:colOff>
      <xdr:row>37</xdr:row>
      <xdr:rowOff>90593</xdr:rowOff>
    </xdr:from>
    <xdr:to>
      <xdr:col>23</xdr:col>
      <xdr:colOff>193174</xdr:colOff>
      <xdr:row>48</xdr:row>
      <xdr:rowOff>113453</xdr:rowOff>
    </xdr:to>
    <xdr:pic>
      <xdr:nvPicPr>
        <xdr:cNvPr id="5" name="Picture 4">
          <a:extLst>
            <a:ext uri="{FF2B5EF4-FFF2-40B4-BE49-F238E27FC236}">
              <a16:creationId xmlns:a16="http://schemas.microsoft.com/office/drawing/2014/main" id="{73DA950A-86DA-4824-B330-09BDE568F69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54268" y="7386743"/>
          <a:ext cx="2521506" cy="2175510"/>
        </a:xfrm>
        <a:prstGeom prst="rect">
          <a:avLst/>
        </a:prstGeom>
        <a:noFill/>
        <a:ln>
          <a:noFill/>
        </a:ln>
      </xdr:spPr>
    </xdr:pic>
    <xdr:clientData/>
  </xdr:twoCellAnchor>
  <xdr:twoCellAnchor editAs="oneCell">
    <xdr:from>
      <xdr:col>18</xdr:col>
      <xdr:colOff>579120</xdr:colOff>
      <xdr:row>23</xdr:row>
      <xdr:rowOff>67733</xdr:rowOff>
    </xdr:from>
    <xdr:to>
      <xdr:col>25</xdr:col>
      <xdr:colOff>401955</xdr:colOff>
      <xdr:row>35</xdr:row>
      <xdr:rowOff>92287</xdr:rowOff>
    </xdr:to>
    <xdr:pic>
      <xdr:nvPicPr>
        <xdr:cNvPr id="6" name="Picture 5">
          <a:extLst>
            <a:ext uri="{FF2B5EF4-FFF2-40B4-BE49-F238E27FC236}">
              <a16:creationId xmlns:a16="http://schemas.microsoft.com/office/drawing/2014/main" id="{5A7FA802-93AA-4D3A-B167-9A3CF7A9624C}"/>
            </a:ext>
          </a:extLst>
        </xdr:cNvPr>
        <xdr:cNvPicPr/>
      </xdr:nvPicPr>
      <xdr:blipFill rotWithShape="1">
        <a:blip xmlns:r="http://schemas.openxmlformats.org/officeDocument/2006/relationships" r:embed="rId4"/>
        <a:srcRect l="13287" t="31663" r="28221" b="11380"/>
        <a:stretch/>
      </xdr:blipFill>
      <xdr:spPr bwMode="auto">
        <a:xfrm>
          <a:off x="10808970" y="4668308"/>
          <a:ext cx="3956685" cy="229150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18</xdr:col>
      <xdr:colOff>482600</xdr:colOff>
      <xdr:row>53</xdr:row>
      <xdr:rowOff>237457</xdr:rowOff>
    </xdr:from>
    <xdr:to>
      <xdr:col>24</xdr:col>
      <xdr:colOff>34792</xdr:colOff>
      <xdr:row>62</xdr:row>
      <xdr:rowOff>34463</xdr:rowOff>
    </xdr:to>
    <xdr:pic>
      <xdr:nvPicPr>
        <xdr:cNvPr id="7" name="Picture 6">
          <a:extLst>
            <a:ext uri="{FF2B5EF4-FFF2-40B4-BE49-F238E27FC236}">
              <a16:creationId xmlns:a16="http://schemas.microsoft.com/office/drawing/2014/main" id="{E36B2EC6-2E4A-4D40-809C-89615B0719FA}"/>
            </a:ext>
          </a:extLst>
        </xdr:cNvPr>
        <xdr:cNvPicPr>
          <a:picLocks noChangeAspect="1"/>
        </xdr:cNvPicPr>
      </xdr:nvPicPr>
      <xdr:blipFill>
        <a:blip xmlns:r="http://schemas.openxmlformats.org/officeDocument/2006/relationships" r:embed="rId5"/>
        <a:stretch>
          <a:fillRect/>
        </a:stretch>
      </xdr:blipFill>
      <xdr:spPr>
        <a:xfrm>
          <a:off x="10712450" y="11124532"/>
          <a:ext cx="3095492" cy="2016331"/>
        </a:xfrm>
        <a:prstGeom prst="rect">
          <a:avLst/>
        </a:prstGeom>
      </xdr:spPr>
    </xdr:pic>
    <xdr:clientData/>
  </xdr:twoCellAnchor>
  <xdr:twoCellAnchor editAs="oneCell">
    <xdr:from>
      <xdr:col>24</xdr:col>
      <xdr:colOff>237067</xdr:colOff>
      <xdr:row>51</xdr:row>
      <xdr:rowOff>155990</xdr:rowOff>
    </xdr:from>
    <xdr:to>
      <xdr:col>33</xdr:col>
      <xdr:colOff>398780</xdr:colOff>
      <xdr:row>62</xdr:row>
      <xdr:rowOff>93550</xdr:rowOff>
    </xdr:to>
    <xdr:pic>
      <xdr:nvPicPr>
        <xdr:cNvPr id="8" name="Picture 7">
          <a:extLst>
            <a:ext uri="{FF2B5EF4-FFF2-40B4-BE49-F238E27FC236}">
              <a16:creationId xmlns:a16="http://schemas.microsoft.com/office/drawing/2014/main" id="{587CBD50-21E8-4D59-B6FC-317C92CC15C4}"/>
            </a:ext>
          </a:extLst>
        </xdr:cNvPr>
        <xdr:cNvPicPr>
          <a:picLocks noChangeAspect="1"/>
        </xdr:cNvPicPr>
      </xdr:nvPicPr>
      <xdr:blipFill>
        <a:blip xmlns:r="http://schemas.openxmlformats.org/officeDocument/2006/relationships" r:embed="rId6"/>
        <a:stretch>
          <a:fillRect/>
        </a:stretch>
      </xdr:blipFill>
      <xdr:spPr>
        <a:xfrm>
          <a:off x="14010217" y="10547765"/>
          <a:ext cx="5476663" cy="2652185"/>
        </a:xfrm>
        <a:prstGeom prst="rect">
          <a:avLst/>
        </a:prstGeom>
      </xdr:spPr>
    </xdr:pic>
    <xdr:clientData/>
  </xdr:twoCellAnchor>
  <xdr:twoCellAnchor editAs="oneCell">
    <xdr:from>
      <xdr:col>19</xdr:col>
      <xdr:colOff>84668</xdr:colOff>
      <xdr:row>67</xdr:row>
      <xdr:rowOff>0</xdr:rowOff>
    </xdr:from>
    <xdr:to>
      <xdr:col>25</xdr:col>
      <xdr:colOff>169057</xdr:colOff>
      <xdr:row>78</xdr:row>
      <xdr:rowOff>1504</xdr:rowOff>
    </xdr:to>
    <xdr:pic>
      <xdr:nvPicPr>
        <xdr:cNvPr id="9" name="Picture 8">
          <a:extLst>
            <a:ext uri="{FF2B5EF4-FFF2-40B4-BE49-F238E27FC236}">
              <a16:creationId xmlns:a16="http://schemas.microsoft.com/office/drawing/2014/main" id="{BD4E4774-DA48-42A7-8BCE-946EA07ED286}"/>
            </a:ext>
          </a:extLst>
        </xdr:cNvPr>
        <xdr:cNvPicPr>
          <a:picLocks noChangeAspect="1"/>
        </xdr:cNvPicPr>
      </xdr:nvPicPr>
      <xdr:blipFill>
        <a:blip xmlns:r="http://schemas.openxmlformats.org/officeDocument/2006/relationships" r:embed="rId7"/>
        <a:stretch>
          <a:fillRect/>
        </a:stretch>
      </xdr:blipFill>
      <xdr:spPr>
        <a:xfrm>
          <a:off x="10905068" y="14144625"/>
          <a:ext cx="3627689" cy="181125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17</xdr:col>
      <xdr:colOff>584199</xdr:colOff>
      <xdr:row>80</xdr:row>
      <xdr:rowOff>84666</xdr:rowOff>
    </xdr:from>
    <xdr:to>
      <xdr:col>18</xdr:col>
      <xdr:colOff>515619</xdr:colOff>
      <xdr:row>83</xdr:row>
      <xdr:rowOff>56302</xdr:rowOff>
    </xdr:to>
    <xdr:pic>
      <xdr:nvPicPr>
        <xdr:cNvPr id="10" name="Graphic 9" descr="Right pointing backhand index outline">
          <a:extLst>
            <a:ext uri="{FF2B5EF4-FFF2-40B4-BE49-F238E27FC236}">
              <a16:creationId xmlns:a16="http://schemas.microsoft.com/office/drawing/2014/main" id="{4BFD1B6D-561A-49D3-B36F-FB993CAA84C4}"/>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0223499" y="16362891"/>
          <a:ext cx="521970" cy="4955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45866</xdr:colOff>
      <xdr:row>1</xdr:row>
      <xdr:rowOff>45471</xdr:rowOff>
    </xdr:from>
    <xdr:to>
      <xdr:col>6</xdr:col>
      <xdr:colOff>641922</xdr:colOff>
      <xdr:row>4</xdr:row>
      <xdr:rowOff>170127</xdr:rowOff>
    </xdr:to>
    <xdr:grpSp>
      <xdr:nvGrpSpPr>
        <xdr:cNvPr id="2" name="Group 1">
          <a:extLst>
            <a:ext uri="{FF2B5EF4-FFF2-40B4-BE49-F238E27FC236}">
              <a16:creationId xmlns:a16="http://schemas.microsoft.com/office/drawing/2014/main" id="{1B9ACE4B-A378-47E3-A0FD-206A38D643D9}"/>
            </a:ext>
          </a:extLst>
        </xdr:cNvPr>
        <xdr:cNvGrpSpPr/>
      </xdr:nvGrpSpPr>
      <xdr:grpSpPr>
        <a:xfrm>
          <a:off x="45866" y="397163"/>
          <a:ext cx="3233748" cy="757702"/>
          <a:chOff x="256234" y="128955"/>
          <a:chExt cx="3258911" cy="745426"/>
        </a:xfrm>
      </xdr:grpSpPr>
      <xdr:pic>
        <xdr:nvPicPr>
          <xdr:cNvPr id="3" name="Picture 2">
            <a:extLst>
              <a:ext uri="{FF2B5EF4-FFF2-40B4-BE49-F238E27FC236}">
                <a16:creationId xmlns:a16="http://schemas.microsoft.com/office/drawing/2014/main" id="{2E5CE98C-DD1D-400A-A797-257E3FAAC9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280" y="187649"/>
            <a:ext cx="2244865" cy="628038"/>
          </a:xfrm>
          <a:prstGeom prst="rect">
            <a:avLst/>
          </a:prstGeom>
        </xdr:spPr>
      </xdr:pic>
      <xdr:pic>
        <xdr:nvPicPr>
          <xdr:cNvPr id="4" name="Picture 3">
            <a:extLst>
              <a:ext uri="{FF2B5EF4-FFF2-40B4-BE49-F238E27FC236}">
                <a16:creationId xmlns:a16="http://schemas.microsoft.com/office/drawing/2014/main" id="{68A697E5-3CEA-48CF-9C3D-49B88649074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6234" y="128955"/>
            <a:ext cx="850215" cy="745426"/>
          </a:xfrm>
          <a:prstGeom prst="rect">
            <a:avLst/>
          </a:prstGeom>
        </xdr:spPr>
      </xdr:pic>
    </xdr:grpSp>
    <xdr:clientData/>
  </xdr:twoCellAnchor>
  <xdr:twoCellAnchor>
    <xdr:from>
      <xdr:col>19</xdr:col>
      <xdr:colOff>33868</xdr:colOff>
      <xdr:row>37</xdr:row>
      <xdr:rowOff>90593</xdr:rowOff>
    </xdr:from>
    <xdr:to>
      <xdr:col>23</xdr:col>
      <xdr:colOff>193174</xdr:colOff>
      <xdr:row>48</xdr:row>
      <xdr:rowOff>113453</xdr:rowOff>
    </xdr:to>
    <xdr:pic>
      <xdr:nvPicPr>
        <xdr:cNvPr id="5" name="Picture 4">
          <a:extLst>
            <a:ext uri="{FF2B5EF4-FFF2-40B4-BE49-F238E27FC236}">
              <a16:creationId xmlns:a16="http://schemas.microsoft.com/office/drawing/2014/main" id="{F3239BA8-8ECB-4DA7-8D91-2BF601BB310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223838" y="7390553"/>
          <a:ext cx="2599611" cy="2181225"/>
        </a:xfrm>
        <a:prstGeom prst="rect">
          <a:avLst/>
        </a:prstGeom>
        <a:noFill/>
        <a:ln>
          <a:noFill/>
        </a:ln>
      </xdr:spPr>
    </xdr:pic>
    <xdr:clientData/>
  </xdr:twoCellAnchor>
  <xdr:twoCellAnchor editAs="oneCell">
    <xdr:from>
      <xdr:col>18</xdr:col>
      <xdr:colOff>579120</xdr:colOff>
      <xdr:row>23</xdr:row>
      <xdr:rowOff>67733</xdr:rowOff>
    </xdr:from>
    <xdr:to>
      <xdr:col>25</xdr:col>
      <xdr:colOff>401954</xdr:colOff>
      <xdr:row>35</xdr:row>
      <xdr:rowOff>92287</xdr:rowOff>
    </xdr:to>
    <xdr:pic>
      <xdr:nvPicPr>
        <xdr:cNvPr id="6" name="Picture 5">
          <a:extLst>
            <a:ext uri="{FF2B5EF4-FFF2-40B4-BE49-F238E27FC236}">
              <a16:creationId xmlns:a16="http://schemas.microsoft.com/office/drawing/2014/main" id="{5D3DEDAB-1793-42A8-99D3-4D332AC6286B}"/>
            </a:ext>
          </a:extLst>
        </xdr:cNvPr>
        <xdr:cNvPicPr/>
      </xdr:nvPicPr>
      <xdr:blipFill rotWithShape="1">
        <a:blip xmlns:r="http://schemas.openxmlformats.org/officeDocument/2006/relationships" r:embed="rId4"/>
        <a:srcRect l="13287" t="31663" r="28221" b="11380"/>
        <a:stretch/>
      </xdr:blipFill>
      <xdr:spPr bwMode="auto">
        <a:xfrm>
          <a:off x="11163300" y="4666403"/>
          <a:ext cx="4088130" cy="229340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18</xdr:col>
      <xdr:colOff>482600</xdr:colOff>
      <xdr:row>53</xdr:row>
      <xdr:rowOff>237457</xdr:rowOff>
    </xdr:from>
    <xdr:to>
      <xdr:col>24</xdr:col>
      <xdr:colOff>34791</xdr:colOff>
      <xdr:row>62</xdr:row>
      <xdr:rowOff>34462</xdr:rowOff>
    </xdr:to>
    <xdr:pic>
      <xdr:nvPicPr>
        <xdr:cNvPr id="7" name="Picture 6">
          <a:extLst>
            <a:ext uri="{FF2B5EF4-FFF2-40B4-BE49-F238E27FC236}">
              <a16:creationId xmlns:a16="http://schemas.microsoft.com/office/drawing/2014/main" id="{04EFA0B5-6CF7-4F35-99E3-13E7424E77F9}"/>
            </a:ext>
          </a:extLst>
        </xdr:cNvPr>
        <xdr:cNvPicPr>
          <a:picLocks noChangeAspect="1"/>
        </xdr:cNvPicPr>
      </xdr:nvPicPr>
      <xdr:blipFill>
        <a:blip xmlns:r="http://schemas.openxmlformats.org/officeDocument/2006/relationships" r:embed="rId5"/>
        <a:stretch>
          <a:fillRect/>
        </a:stretch>
      </xdr:blipFill>
      <xdr:spPr>
        <a:xfrm>
          <a:off x="11061065" y="11174062"/>
          <a:ext cx="3213602" cy="2033476"/>
        </a:xfrm>
        <a:prstGeom prst="rect">
          <a:avLst/>
        </a:prstGeom>
      </xdr:spPr>
    </xdr:pic>
    <xdr:clientData/>
  </xdr:twoCellAnchor>
  <xdr:twoCellAnchor editAs="oneCell">
    <xdr:from>
      <xdr:col>24</xdr:col>
      <xdr:colOff>237067</xdr:colOff>
      <xdr:row>51</xdr:row>
      <xdr:rowOff>155990</xdr:rowOff>
    </xdr:from>
    <xdr:to>
      <xdr:col>33</xdr:col>
      <xdr:colOff>398780</xdr:colOff>
      <xdr:row>62</xdr:row>
      <xdr:rowOff>93550</xdr:rowOff>
    </xdr:to>
    <xdr:pic>
      <xdr:nvPicPr>
        <xdr:cNvPr id="8" name="Picture 7">
          <a:extLst>
            <a:ext uri="{FF2B5EF4-FFF2-40B4-BE49-F238E27FC236}">
              <a16:creationId xmlns:a16="http://schemas.microsoft.com/office/drawing/2014/main" id="{960D1CF9-F503-47FE-B1B5-506D3288ADFB}"/>
            </a:ext>
          </a:extLst>
        </xdr:cNvPr>
        <xdr:cNvPicPr>
          <a:picLocks noChangeAspect="1"/>
        </xdr:cNvPicPr>
      </xdr:nvPicPr>
      <xdr:blipFill>
        <a:blip xmlns:r="http://schemas.openxmlformats.org/officeDocument/2006/relationships" r:embed="rId6"/>
        <a:stretch>
          <a:fillRect/>
        </a:stretch>
      </xdr:blipFill>
      <xdr:spPr>
        <a:xfrm>
          <a:off x="14478847" y="10585865"/>
          <a:ext cx="5646208" cy="2680760"/>
        </a:xfrm>
        <a:prstGeom prst="rect">
          <a:avLst/>
        </a:prstGeom>
      </xdr:spPr>
    </xdr:pic>
    <xdr:clientData/>
  </xdr:twoCellAnchor>
  <xdr:twoCellAnchor editAs="oneCell">
    <xdr:from>
      <xdr:col>19</xdr:col>
      <xdr:colOff>84668</xdr:colOff>
      <xdr:row>67</xdr:row>
      <xdr:rowOff>0</xdr:rowOff>
    </xdr:from>
    <xdr:to>
      <xdr:col>25</xdr:col>
      <xdr:colOff>169057</xdr:colOff>
      <xdr:row>78</xdr:row>
      <xdr:rowOff>1504</xdr:rowOff>
    </xdr:to>
    <xdr:pic>
      <xdr:nvPicPr>
        <xdr:cNvPr id="9" name="Picture 8">
          <a:extLst>
            <a:ext uri="{FF2B5EF4-FFF2-40B4-BE49-F238E27FC236}">
              <a16:creationId xmlns:a16="http://schemas.microsoft.com/office/drawing/2014/main" id="{7D38B0D5-DD43-43F0-A155-0575A7795C80}"/>
            </a:ext>
          </a:extLst>
        </xdr:cNvPr>
        <xdr:cNvPicPr>
          <a:picLocks noChangeAspect="1"/>
        </xdr:cNvPicPr>
      </xdr:nvPicPr>
      <xdr:blipFill>
        <a:blip xmlns:r="http://schemas.openxmlformats.org/officeDocument/2006/relationships" r:embed="rId7"/>
        <a:stretch>
          <a:fillRect/>
        </a:stretch>
      </xdr:blipFill>
      <xdr:spPr>
        <a:xfrm>
          <a:off x="11278448" y="14239875"/>
          <a:ext cx="3740084" cy="188745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17</xdr:col>
      <xdr:colOff>584199</xdr:colOff>
      <xdr:row>80</xdr:row>
      <xdr:rowOff>84666</xdr:rowOff>
    </xdr:from>
    <xdr:to>
      <xdr:col>18</xdr:col>
      <xdr:colOff>515620</xdr:colOff>
      <xdr:row>83</xdr:row>
      <xdr:rowOff>56302</xdr:rowOff>
    </xdr:to>
    <xdr:pic>
      <xdr:nvPicPr>
        <xdr:cNvPr id="10" name="Graphic 9" descr="Right pointing backhand index outline">
          <a:extLst>
            <a:ext uri="{FF2B5EF4-FFF2-40B4-BE49-F238E27FC236}">
              <a16:creationId xmlns:a16="http://schemas.microsoft.com/office/drawing/2014/main" id="{0CF4E210-6C78-4040-868C-E3ECE6CD28C1}"/>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0560684" y="16555296"/>
          <a:ext cx="537210" cy="5126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579120</xdr:colOff>
      <xdr:row>23</xdr:row>
      <xdr:rowOff>67733</xdr:rowOff>
    </xdr:from>
    <xdr:to>
      <xdr:col>25</xdr:col>
      <xdr:colOff>400049</xdr:colOff>
      <xdr:row>35</xdr:row>
      <xdr:rowOff>82055</xdr:rowOff>
    </xdr:to>
    <xdr:pic>
      <xdr:nvPicPr>
        <xdr:cNvPr id="6" name="Picture 5">
          <a:extLst>
            <a:ext uri="{FF2B5EF4-FFF2-40B4-BE49-F238E27FC236}">
              <a16:creationId xmlns:a16="http://schemas.microsoft.com/office/drawing/2014/main" id="{10F52FCC-3C48-427B-8C60-918C979FA371}"/>
            </a:ext>
          </a:extLst>
        </xdr:cNvPr>
        <xdr:cNvPicPr/>
      </xdr:nvPicPr>
      <xdr:blipFill rotWithShape="1">
        <a:blip xmlns:r="http://schemas.openxmlformats.org/officeDocument/2006/relationships" r:embed="rId1"/>
        <a:srcRect l="13287" t="31663" r="28221" b="11380"/>
        <a:stretch/>
      </xdr:blipFill>
      <xdr:spPr bwMode="auto">
        <a:xfrm>
          <a:off x="11277600" y="5056928"/>
          <a:ext cx="4088129" cy="229340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173935</xdr:colOff>
      <xdr:row>1</xdr:row>
      <xdr:rowOff>190500</xdr:rowOff>
    </xdr:from>
    <xdr:to>
      <xdr:col>3</xdr:col>
      <xdr:colOff>588551</xdr:colOff>
      <xdr:row>4</xdr:row>
      <xdr:rowOff>70516</xdr:rowOff>
    </xdr:to>
    <xdr:pic>
      <xdr:nvPicPr>
        <xdr:cNvPr id="12" name="Picture 11">
          <a:extLst>
            <a:ext uri="{FF2B5EF4-FFF2-40B4-BE49-F238E27FC236}">
              <a16:creationId xmlns:a16="http://schemas.microsoft.com/office/drawing/2014/main" id="{CE47D9CD-7BCA-4942-8B94-4CC0D252504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72109" y="546652"/>
          <a:ext cx="414616" cy="5012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wongchong\AppData\Local\Temp\Temp1_excelganttcharttables.zip\excelganttchart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asks"/>
      <sheetName val="Lists"/>
      <sheetName val="Lists02"/>
      <sheetName val="MyLinks"/>
    </sheetNames>
    <sheetDataSet>
      <sheetData sheetId="0" refreshError="1"/>
      <sheetData sheetId="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uresunfarms.sharepoint.com/:p:/s/HEART/ERjB54ozpJxNivQPYUe_tM8Bim9tjbTyGz_XBWskbxKOTg?e=uJakl7"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uresunfarms.sharepoint.com/:p:/s/HEART/ERjB54ozpJxNivQPYUe_tM8Bim9tjbTyGz_XBWskbxKOTg?e=uJakl7"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EDA33-6347-4B8B-A9E1-AD9E95C13E92}">
  <sheetPr>
    <tabColor indexed="41"/>
    <pageSetUpPr fitToPage="1"/>
  </sheetPr>
  <dimension ref="A1:AY313"/>
  <sheetViews>
    <sheetView showGridLines="0" showRowColHeaders="0" zoomScale="130" zoomScaleNormal="130" workbookViewId="0">
      <selection activeCell="D12" sqref="D12:I18"/>
    </sheetView>
  </sheetViews>
  <sheetFormatPr defaultColWidth="8.88671875" defaultRowHeight="13.8"/>
  <cols>
    <col min="1" max="1" width="0.88671875" style="2" customWidth="1"/>
    <col min="2" max="2" width="2.6640625" style="2" customWidth="1"/>
    <col min="3" max="3" width="0.88671875" style="1" customWidth="1"/>
    <col min="4" max="7" width="11.33203125" style="1" customWidth="1"/>
    <col min="8" max="8" width="13" style="1" customWidth="1"/>
    <col min="9" max="9" width="12" style="1" customWidth="1"/>
    <col min="10" max="15" width="11.33203125" style="1" customWidth="1"/>
    <col min="16" max="16" width="0.5546875" style="1" customWidth="1"/>
    <col min="17" max="17" width="1.6640625" style="2" customWidth="1"/>
    <col min="18" max="51" width="8.88671875" style="2"/>
    <col min="52" max="16384" width="8.88671875" style="1"/>
  </cols>
  <sheetData>
    <row r="1" spans="2:28" ht="27.75" customHeight="1">
      <c r="B1" s="3"/>
      <c r="C1" s="3"/>
      <c r="D1" s="3"/>
      <c r="E1" s="3"/>
      <c r="F1" s="3"/>
      <c r="G1" s="3"/>
      <c r="H1" s="4"/>
      <c r="I1" s="119" t="s">
        <v>0</v>
      </c>
      <c r="J1" s="119"/>
      <c r="K1" s="119"/>
      <c r="L1" s="119"/>
      <c r="M1" s="119"/>
      <c r="N1" s="119"/>
      <c r="O1" s="119"/>
      <c r="P1" s="119"/>
    </row>
    <row r="2" spans="2:28" ht="17.100000000000001" customHeight="1">
      <c r="C2" s="2"/>
      <c r="D2" s="2"/>
      <c r="E2" s="2"/>
      <c r="F2" s="2"/>
      <c r="G2" s="2"/>
      <c r="H2" s="20" t="s">
        <v>1</v>
      </c>
      <c r="I2" s="120" t="s">
        <v>2</v>
      </c>
      <c r="J2" s="120"/>
      <c r="K2" s="21"/>
      <c r="L2" s="121" t="s">
        <v>3</v>
      </c>
      <c r="M2" s="121"/>
      <c r="N2" s="122">
        <v>44608</v>
      </c>
      <c r="O2" s="122"/>
      <c r="P2" s="13"/>
    </row>
    <row r="3" spans="2:28" ht="17.100000000000001" customHeight="1">
      <c r="C3" s="2"/>
      <c r="D3" s="2"/>
      <c r="E3" s="2"/>
      <c r="F3" s="2"/>
      <c r="G3" s="2"/>
      <c r="H3" s="50" t="s">
        <v>4</v>
      </c>
      <c r="I3" s="123" t="s">
        <v>5</v>
      </c>
      <c r="J3" s="123"/>
      <c r="K3" s="123"/>
      <c r="L3" s="121" t="s">
        <v>6</v>
      </c>
      <c r="M3" s="121"/>
      <c r="N3" s="122"/>
      <c r="O3" s="122"/>
      <c r="P3" s="13"/>
      <c r="T3" s="42" t="s">
        <v>7</v>
      </c>
    </row>
    <row r="4" spans="2:28" ht="17.100000000000001" customHeight="1">
      <c r="C4" s="2"/>
      <c r="D4" s="2"/>
      <c r="E4" s="2"/>
      <c r="F4" s="2"/>
      <c r="G4" s="2"/>
      <c r="H4" s="20" t="s">
        <v>8</v>
      </c>
      <c r="I4" s="123" t="s">
        <v>9</v>
      </c>
      <c r="J4" s="123"/>
      <c r="K4" s="123"/>
      <c r="L4" s="121" t="s">
        <v>10</v>
      </c>
      <c r="M4" s="121"/>
      <c r="N4" s="120">
        <v>2</v>
      </c>
      <c r="O4" s="120"/>
      <c r="P4" s="13"/>
    </row>
    <row r="5" spans="2:28" ht="17.100000000000001" customHeight="1">
      <c r="C5" s="2"/>
      <c r="D5" s="2"/>
      <c r="E5" s="2"/>
      <c r="F5" s="2"/>
      <c r="G5" s="2"/>
      <c r="H5" s="20" t="s">
        <v>11</v>
      </c>
      <c r="I5" s="123" t="s">
        <v>12</v>
      </c>
      <c r="J5" s="123"/>
      <c r="K5" s="123"/>
      <c r="L5" s="121" t="s">
        <v>13</v>
      </c>
      <c r="M5" s="121"/>
      <c r="N5" s="122">
        <v>44620</v>
      </c>
      <c r="O5" s="122"/>
      <c r="P5" s="13"/>
    </row>
    <row r="6" spans="2:28" ht="14.4" customHeight="1">
      <c r="C6" s="2"/>
      <c r="D6" s="2"/>
      <c r="E6" s="2"/>
      <c r="F6" s="2"/>
      <c r="G6" s="2"/>
      <c r="H6" s="24"/>
      <c r="I6" s="25"/>
      <c r="J6" s="25"/>
      <c r="K6" s="25"/>
      <c r="L6" s="25"/>
      <c r="M6" s="25"/>
      <c r="N6" s="26"/>
      <c r="O6" s="26"/>
      <c r="P6" s="27"/>
      <c r="T6" s="40" t="s">
        <v>14</v>
      </c>
    </row>
    <row r="7" spans="2:28" ht="3" customHeight="1">
      <c r="B7" s="137" t="s">
        <v>15</v>
      </c>
      <c r="C7" s="137"/>
      <c r="D7" s="14"/>
      <c r="E7" s="14"/>
      <c r="F7" s="14"/>
      <c r="G7" s="14"/>
      <c r="H7" s="14"/>
      <c r="I7" s="12"/>
      <c r="J7" s="12"/>
      <c r="K7" s="12"/>
      <c r="L7" s="12"/>
      <c r="M7" s="12"/>
      <c r="N7" s="12"/>
      <c r="O7" s="12"/>
      <c r="P7" s="13"/>
      <c r="T7" s="11"/>
      <c r="U7" s="11"/>
      <c r="V7" s="11"/>
      <c r="W7" s="11"/>
      <c r="X7" s="11"/>
      <c r="Y7" s="11"/>
      <c r="Z7" s="11"/>
      <c r="AA7" s="11"/>
      <c r="AB7" s="11"/>
    </row>
    <row r="8" spans="2:28" ht="14.4" customHeight="1">
      <c r="B8" s="137"/>
      <c r="C8" s="137"/>
      <c r="D8" s="148" t="s">
        <v>16</v>
      </c>
      <c r="E8" s="149"/>
      <c r="F8" s="149"/>
      <c r="G8" s="149"/>
      <c r="H8" s="149"/>
      <c r="I8" s="150"/>
      <c r="J8" s="148" t="s">
        <v>17</v>
      </c>
      <c r="K8" s="149"/>
      <c r="L8" s="149"/>
      <c r="M8" s="149"/>
      <c r="N8" s="149"/>
      <c r="O8" s="150"/>
      <c r="P8" s="11"/>
      <c r="T8" s="39"/>
      <c r="U8" s="39"/>
      <c r="V8" s="39"/>
      <c r="W8" s="39"/>
      <c r="X8" s="39"/>
      <c r="Y8" s="39"/>
      <c r="Z8" s="39"/>
      <c r="AA8" s="39"/>
      <c r="AB8" s="39"/>
    </row>
    <row r="9" spans="2:28" ht="20.100000000000001" customHeight="1">
      <c r="B9" s="137"/>
      <c r="C9" s="137"/>
      <c r="D9" s="151" t="s">
        <v>18</v>
      </c>
      <c r="E9" s="152"/>
      <c r="F9" s="152"/>
      <c r="G9" s="152"/>
      <c r="H9" s="152"/>
      <c r="I9" s="153"/>
      <c r="J9" s="157" t="s">
        <v>19</v>
      </c>
      <c r="K9" s="158"/>
      <c r="L9" s="158"/>
      <c r="M9" s="158"/>
      <c r="N9" s="158"/>
      <c r="O9" s="159"/>
      <c r="P9" s="11"/>
      <c r="T9" s="39"/>
      <c r="U9" s="39"/>
      <c r="V9" s="39"/>
      <c r="W9" s="39"/>
      <c r="X9" s="39"/>
      <c r="Y9" s="39"/>
      <c r="Z9" s="39"/>
      <c r="AA9" s="39"/>
      <c r="AB9" s="39"/>
    </row>
    <row r="10" spans="2:28" ht="20.100000000000001" customHeight="1">
      <c r="B10" s="137"/>
      <c r="C10" s="137"/>
      <c r="D10" s="154"/>
      <c r="E10" s="155"/>
      <c r="F10" s="155"/>
      <c r="G10" s="155"/>
      <c r="H10" s="155"/>
      <c r="I10" s="156"/>
      <c r="J10" s="160"/>
      <c r="K10" s="161"/>
      <c r="L10" s="161"/>
      <c r="M10" s="161"/>
      <c r="N10" s="161"/>
      <c r="O10" s="162"/>
      <c r="P10" s="11"/>
      <c r="T10" s="39"/>
      <c r="U10" s="39"/>
      <c r="V10" s="39"/>
      <c r="W10" s="39"/>
      <c r="X10" s="39"/>
      <c r="Y10" s="39"/>
      <c r="Z10" s="39"/>
      <c r="AA10" s="39"/>
      <c r="AB10" s="39"/>
    </row>
    <row r="11" spans="2:28" ht="14.4" customHeight="1">
      <c r="B11" s="137"/>
      <c r="C11" s="137"/>
      <c r="D11" s="163" t="s">
        <v>20</v>
      </c>
      <c r="E11" s="164"/>
      <c r="F11" s="164"/>
      <c r="G11" s="164"/>
      <c r="H11" s="164"/>
      <c r="I11" s="165"/>
      <c r="J11" s="166" t="s">
        <v>21</v>
      </c>
      <c r="K11" s="167"/>
      <c r="L11" s="168"/>
      <c r="M11" s="166" t="s">
        <v>22</v>
      </c>
      <c r="N11" s="167"/>
      <c r="O11" s="168"/>
      <c r="P11" s="11"/>
      <c r="T11" s="39"/>
      <c r="U11" s="39"/>
      <c r="V11" s="39"/>
      <c r="W11" s="39"/>
      <c r="X11" s="39"/>
      <c r="Y11" s="39"/>
      <c r="Z11" s="39"/>
      <c r="AA11" s="39"/>
      <c r="AB11" s="39"/>
    </row>
    <row r="12" spans="2:28" ht="14.4" customHeight="1">
      <c r="B12" s="137"/>
      <c r="C12" s="137"/>
      <c r="D12" s="133" t="s">
        <v>23</v>
      </c>
      <c r="E12" s="133"/>
      <c r="F12" s="133"/>
      <c r="G12" s="133"/>
      <c r="H12" s="133"/>
      <c r="I12" s="134"/>
      <c r="J12" s="127">
        <v>44608</v>
      </c>
      <c r="K12" s="127"/>
      <c r="L12" s="127"/>
      <c r="M12" s="127">
        <v>44651</v>
      </c>
      <c r="N12" s="127"/>
      <c r="O12" s="127"/>
      <c r="P12" s="11"/>
      <c r="T12" s="39"/>
      <c r="U12" s="39"/>
      <c r="V12" s="39"/>
      <c r="W12" s="39"/>
      <c r="X12" s="39"/>
      <c r="Y12" s="39"/>
      <c r="Z12" s="39"/>
      <c r="AA12" s="39"/>
      <c r="AB12" s="39"/>
    </row>
    <row r="13" spans="2:28" ht="14.4" customHeight="1">
      <c r="B13" s="137"/>
      <c r="C13" s="137"/>
      <c r="D13" s="135"/>
      <c r="E13" s="135"/>
      <c r="F13" s="135"/>
      <c r="G13" s="135"/>
      <c r="H13" s="135"/>
      <c r="I13" s="135"/>
      <c r="J13" s="49"/>
      <c r="K13" s="128" t="s">
        <v>24</v>
      </c>
      <c r="L13" s="128"/>
      <c r="M13" s="129" t="s">
        <v>25</v>
      </c>
      <c r="N13" s="129"/>
      <c r="O13" s="129"/>
      <c r="P13" s="11"/>
      <c r="T13" s="39"/>
      <c r="U13" s="39"/>
      <c r="V13" s="39"/>
      <c r="W13" s="39"/>
      <c r="X13" s="39"/>
      <c r="Y13" s="39"/>
      <c r="Z13" s="39"/>
      <c r="AA13" s="39"/>
      <c r="AB13" s="39"/>
    </row>
    <row r="14" spans="2:28" ht="14.4" customHeight="1">
      <c r="B14" s="137"/>
      <c r="C14" s="137"/>
      <c r="D14" s="135"/>
      <c r="E14" s="135"/>
      <c r="F14" s="135"/>
      <c r="G14" s="135"/>
      <c r="H14" s="135"/>
      <c r="I14" s="135"/>
      <c r="J14" s="28"/>
      <c r="K14" s="36" t="s">
        <v>26</v>
      </c>
      <c r="L14" s="29" t="s">
        <v>27</v>
      </c>
      <c r="M14" s="36"/>
      <c r="N14" s="30" t="s">
        <v>28</v>
      </c>
      <c r="O14" s="31"/>
      <c r="P14" s="11"/>
      <c r="T14" s="39"/>
      <c r="U14" s="39"/>
      <c r="V14" s="39"/>
      <c r="W14" s="39"/>
      <c r="X14" s="39"/>
      <c r="Y14" s="39"/>
      <c r="Z14" s="39"/>
      <c r="AA14" s="39"/>
      <c r="AB14" s="39"/>
    </row>
    <row r="15" spans="2:28" ht="14.4" customHeight="1">
      <c r="B15" s="137"/>
      <c r="C15" s="137"/>
      <c r="D15" s="135"/>
      <c r="E15" s="135"/>
      <c r="F15" s="135"/>
      <c r="G15" s="135"/>
      <c r="H15" s="135"/>
      <c r="I15" s="135"/>
      <c r="J15" s="32"/>
      <c r="K15" s="36" t="s">
        <v>26</v>
      </c>
      <c r="L15" s="30" t="s">
        <v>29</v>
      </c>
      <c r="M15" s="36" t="s">
        <v>26</v>
      </c>
      <c r="N15" s="30" t="s">
        <v>30</v>
      </c>
      <c r="O15" s="31"/>
      <c r="P15" s="11"/>
      <c r="T15" s="39"/>
      <c r="U15" s="39"/>
      <c r="V15" s="39"/>
      <c r="W15" s="39"/>
      <c r="X15" s="39"/>
      <c r="Y15" s="39"/>
      <c r="Z15" s="39"/>
      <c r="AA15" s="39"/>
      <c r="AB15" s="39"/>
    </row>
    <row r="16" spans="2:28" ht="14.4" customHeight="1">
      <c r="B16" s="137"/>
      <c r="C16" s="137"/>
      <c r="D16" s="135"/>
      <c r="E16" s="135"/>
      <c r="F16" s="135"/>
      <c r="G16" s="135"/>
      <c r="H16" s="135"/>
      <c r="I16" s="135"/>
      <c r="J16" s="32"/>
      <c r="K16" s="36" t="s">
        <v>26</v>
      </c>
      <c r="L16" s="30" t="s">
        <v>31</v>
      </c>
      <c r="M16" s="36"/>
      <c r="N16" s="30" t="s">
        <v>32</v>
      </c>
      <c r="O16" s="31"/>
      <c r="P16" s="11"/>
      <c r="T16" s="39"/>
      <c r="U16" s="39"/>
      <c r="V16" s="39"/>
      <c r="W16" s="39"/>
      <c r="X16" s="39"/>
      <c r="Y16" s="39"/>
      <c r="Z16" s="39"/>
      <c r="AA16" s="39"/>
      <c r="AB16" s="39"/>
    </row>
    <row r="17" spans="2:28" ht="14.4" customHeight="1">
      <c r="B17" s="137"/>
      <c r="C17" s="137"/>
      <c r="D17" s="135"/>
      <c r="E17" s="135"/>
      <c r="F17" s="135"/>
      <c r="G17" s="135"/>
      <c r="H17" s="135"/>
      <c r="I17" s="135"/>
      <c r="J17" s="32"/>
      <c r="K17" s="36"/>
      <c r="L17" s="30" t="s">
        <v>33</v>
      </c>
      <c r="M17" s="36"/>
      <c r="N17" s="30" t="s">
        <v>34</v>
      </c>
      <c r="O17" s="31"/>
      <c r="P17" s="11"/>
      <c r="T17" s="39"/>
      <c r="U17" s="39"/>
      <c r="V17" s="39"/>
      <c r="W17" s="39"/>
      <c r="X17" s="39"/>
      <c r="Y17" s="39"/>
      <c r="Z17" s="39"/>
      <c r="AA17" s="39"/>
      <c r="AB17" s="39"/>
    </row>
    <row r="18" spans="2:28" ht="6" customHeight="1">
      <c r="B18" s="137"/>
      <c r="C18" s="137"/>
      <c r="D18" s="136"/>
      <c r="E18" s="136"/>
      <c r="F18" s="136"/>
      <c r="G18" s="136"/>
      <c r="H18" s="136"/>
      <c r="I18" s="136"/>
      <c r="J18" s="33"/>
      <c r="K18" s="34"/>
      <c r="L18" s="34"/>
      <c r="M18" s="34"/>
      <c r="N18" s="34"/>
      <c r="O18" s="35"/>
      <c r="P18" s="11"/>
      <c r="T18" s="39"/>
      <c r="U18" s="39"/>
      <c r="V18" s="39"/>
      <c r="W18" s="39"/>
      <c r="X18" s="39"/>
      <c r="Y18" s="39"/>
      <c r="Z18" s="39"/>
      <c r="AA18" s="39"/>
      <c r="AB18" s="39"/>
    </row>
    <row r="19" spans="2:28" ht="14.4" customHeight="1">
      <c r="B19" s="137"/>
      <c r="C19" s="137"/>
      <c r="D19" s="130" t="s">
        <v>35</v>
      </c>
      <c r="E19" s="131"/>
      <c r="F19" s="131"/>
      <c r="G19" s="131"/>
      <c r="H19" s="131"/>
      <c r="I19" s="132"/>
      <c r="J19" s="130" t="s">
        <v>36</v>
      </c>
      <c r="K19" s="131"/>
      <c r="L19" s="131"/>
      <c r="M19" s="131"/>
      <c r="N19" s="131"/>
      <c r="O19" s="132"/>
      <c r="P19" s="11"/>
      <c r="T19" s="39"/>
      <c r="U19" s="39"/>
      <c r="V19" s="39"/>
      <c r="W19" s="39"/>
      <c r="X19" s="39"/>
      <c r="Y19" s="39"/>
      <c r="Z19" s="39"/>
      <c r="AA19" s="39"/>
      <c r="AB19" s="39"/>
    </row>
    <row r="20" spans="2:28" ht="20.100000000000001" customHeight="1">
      <c r="B20" s="137"/>
      <c r="C20" s="137"/>
      <c r="D20" s="124" t="s">
        <v>37</v>
      </c>
      <c r="E20" s="125"/>
      <c r="F20" s="125"/>
      <c r="G20" s="125"/>
      <c r="H20" s="125"/>
      <c r="I20" s="126"/>
      <c r="J20" s="116" t="s">
        <v>38</v>
      </c>
      <c r="K20" s="117"/>
      <c r="L20" s="117"/>
      <c r="M20" s="117"/>
      <c r="N20" s="117"/>
      <c r="O20" s="118"/>
      <c r="P20" s="11"/>
      <c r="T20" s="39"/>
      <c r="U20" s="39"/>
      <c r="V20" s="39"/>
      <c r="W20" s="39"/>
      <c r="X20" s="39"/>
      <c r="Y20" s="39"/>
      <c r="Z20" s="39"/>
      <c r="AA20" s="39"/>
      <c r="AB20" s="39"/>
    </row>
    <row r="21" spans="2:28" ht="20.100000000000001" customHeight="1">
      <c r="B21" s="137"/>
      <c r="C21" s="137"/>
      <c r="D21" s="179" t="s">
        <v>39</v>
      </c>
      <c r="E21" s="180"/>
      <c r="F21" s="180"/>
      <c r="G21" s="180"/>
      <c r="H21" s="180"/>
      <c r="I21" s="181"/>
      <c r="J21" s="116" t="s">
        <v>40</v>
      </c>
      <c r="K21" s="117"/>
      <c r="L21" s="117"/>
      <c r="M21" s="117"/>
      <c r="N21" s="117"/>
      <c r="O21" s="118"/>
      <c r="P21" s="11"/>
    </row>
    <row r="22" spans="2:28" ht="20.100000000000001" customHeight="1">
      <c r="B22" s="137"/>
      <c r="C22" s="137"/>
      <c r="D22" s="179" t="s">
        <v>41</v>
      </c>
      <c r="E22" s="180"/>
      <c r="F22" s="180"/>
      <c r="G22" s="180"/>
      <c r="H22" s="180"/>
      <c r="I22" s="181"/>
      <c r="J22" s="116" t="s">
        <v>42</v>
      </c>
      <c r="K22" s="117"/>
      <c r="L22" s="117"/>
      <c r="M22" s="117"/>
      <c r="N22" s="117"/>
      <c r="O22" s="118"/>
      <c r="P22" s="11"/>
    </row>
    <row r="23" spans="2:28" ht="20.100000000000001" customHeight="1">
      <c r="B23" s="137"/>
      <c r="C23" s="137"/>
      <c r="D23" s="179" t="s">
        <v>43</v>
      </c>
      <c r="E23" s="180"/>
      <c r="F23" s="180"/>
      <c r="G23" s="180"/>
      <c r="H23" s="180"/>
      <c r="I23" s="181"/>
      <c r="J23" s="182" t="s">
        <v>44</v>
      </c>
      <c r="K23" s="183"/>
      <c r="L23" s="183"/>
      <c r="M23" s="183"/>
      <c r="N23" s="183"/>
      <c r="O23" s="184"/>
      <c r="P23" s="11"/>
      <c r="T23" s="40" t="s">
        <v>45</v>
      </c>
    </row>
    <row r="24" spans="2:28" ht="14.4" customHeight="1">
      <c r="B24" s="137"/>
      <c r="C24" s="137"/>
      <c r="D24" s="189" t="s">
        <v>46</v>
      </c>
      <c r="E24" s="190"/>
      <c r="F24" s="190"/>
      <c r="G24" s="190"/>
      <c r="H24" s="190"/>
      <c r="I24" s="191"/>
      <c r="J24" s="87"/>
      <c r="K24" s="87"/>
      <c r="L24" s="87"/>
      <c r="M24" s="87"/>
      <c r="N24" s="87"/>
      <c r="O24" s="88"/>
      <c r="P24" s="11"/>
    </row>
    <row r="25" spans="2:28" ht="14.4" customHeight="1">
      <c r="B25" s="137"/>
      <c r="C25" s="137"/>
      <c r="D25" s="195" t="s">
        <v>47</v>
      </c>
      <c r="E25" s="196"/>
      <c r="F25" s="196"/>
      <c r="G25" s="196"/>
      <c r="H25" s="196"/>
      <c r="I25" s="197"/>
      <c r="J25" s="76"/>
      <c r="K25" s="92"/>
      <c r="L25" s="93"/>
      <c r="M25" s="94"/>
      <c r="N25" s="94"/>
      <c r="O25" s="95"/>
      <c r="P25" s="11"/>
      <c r="AA25" s="38" t="s">
        <v>48</v>
      </c>
    </row>
    <row r="26" spans="2:28" ht="20.100000000000001" customHeight="1">
      <c r="B26" s="137"/>
      <c r="C26" s="137"/>
      <c r="D26" s="157" t="s">
        <v>49</v>
      </c>
      <c r="E26" s="192"/>
      <c r="F26" s="157" t="s">
        <v>50</v>
      </c>
      <c r="G26" s="192"/>
      <c r="H26" s="193"/>
      <c r="I26" s="194"/>
      <c r="J26" s="76"/>
      <c r="K26" s="92"/>
      <c r="L26" s="93"/>
      <c r="M26" s="94"/>
      <c r="N26" s="94"/>
      <c r="O26" s="95"/>
      <c r="P26" s="11"/>
      <c r="AA26" s="38" t="s">
        <v>51</v>
      </c>
    </row>
    <row r="27" spans="2:28" ht="20.100000000000001" customHeight="1">
      <c r="B27" s="137"/>
      <c r="C27" s="137"/>
      <c r="D27" s="157" t="s">
        <v>52</v>
      </c>
      <c r="E27" s="192"/>
      <c r="F27" s="157" t="s">
        <v>53</v>
      </c>
      <c r="G27" s="192"/>
      <c r="H27" s="193"/>
      <c r="I27" s="194"/>
      <c r="J27" s="76"/>
      <c r="K27" s="92"/>
      <c r="L27" s="89"/>
      <c r="M27" s="90"/>
      <c r="N27" s="90"/>
      <c r="O27" s="91"/>
      <c r="P27" s="11"/>
      <c r="AA27" s="38" t="s">
        <v>54</v>
      </c>
    </row>
    <row r="28" spans="2:28" ht="3" customHeight="1">
      <c r="B28" s="147"/>
      <c r="C28" s="147"/>
      <c r="D28" s="17"/>
      <c r="E28" s="17"/>
      <c r="F28" s="17"/>
      <c r="G28" s="18"/>
      <c r="H28" s="18"/>
      <c r="I28" s="18"/>
      <c r="J28" s="18"/>
      <c r="K28" s="18"/>
      <c r="L28" s="198"/>
      <c r="M28" s="199"/>
      <c r="N28" s="199"/>
      <c r="O28" s="200"/>
      <c r="P28" s="19"/>
      <c r="AA28" s="38" t="s">
        <v>55</v>
      </c>
    </row>
    <row r="29" spans="2:28" s="2" customFormat="1" ht="12.75" customHeight="1">
      <c r="D29" s="6"/>
      <c r="N29" s="7"/>
      <c r="AA29" s="38" t="s">
        <v>56</v>
      </c>
    </row>
    <row r="30" spans="2:28" ht="3" customHeight="1">
      <c r="B30" s="137" t="s">
        <v>57</v>
      </c>
      <c r="C30" s="137"/>
      <c r="D30" s="11"/>
      <c r="E30" s="11"/>
      <c r="F30" s="11"/>
      <c r="G30" s="11"/>
      <c r="H30" s="11"/>
      <c r="I30" s="11"/>
      <c r="J30" s="11"/>
      <c r="K30" s="11"/>
      <c r="L30" s="11"/>
      <c r="M30" s="11"/>
      <c r="N30" s="11"/>
      <c r="O30" s="11"/>
      <c r="P30" s="11"/>
      <c r="AA30" s="38"/>
    </row>
    <row r="31" spans="2:28" ht="14.4" customHeight="1" thickBot="1">
      <c r="B31" s="137"/>
      <c r="C31" s="137"/>
      <c r="D31" s="138" t="s">
        <v>58</v>
      </c>
      <c r="E31" s="139"/>
      <c r="F31" s="139"/>
      <c r="G31" s="139"/>
      <c r="H31" s="139"/>
      <c r="I31" s="140"/>
      <c r="J31" s="141" t="s">
        <v>59</v>
      </c>
      <c r="K31" s="142"/>
      <c r="L31" s="141" t="s">
        <v>60</v>
      </c>
      <c r="M31" s="142"/>
      <c r="N31" s="142"/>
      <c r="O31" s="143"/>
      <c r="P31" s="11"/>
      <c r="AA31" s="38" t="s">
        <v>61</v>
      </c>
    </row>
    <row r="32" spans="2:28" ht="20.100000000000001" customHeight="1">
      <c r="B32" s="137"/>
      <c r="C32" s="137"/>
      <c r="D32" s="60" t="s">
        <v>62</v>
      </c>
      <c r="E32" s="70" t="s">
        <v>63</v>
      </c>
      <c r="F32" s="70" t="s">
        <v>64</v>
      </c>
      <c r="G32" s="70" t="s">
        <v>65</v>
      </c>
      <c r="H32" s="70" t="s">
        <v>66</v>
      </c>
      <c r="I32" s="71" t="s">
        <v>67</v>
      </c>
      <c r="J32" s="144" t="s">
        <v>68</v>
      </c>
      <c r="K32" s="144"/>
      <c r="L32" s="145" t="s">
        <v>69</v>
      </c>
      <c r="M32" s="146"/>
      <c r="N32" s="146"/>
      <c r="O32" s="146"/>
      <c r="P32" s="11"/>
      <c r="AA32" s="38" t="s">
        <v>70</v>
      </c>
    </row>
    <row r="33" spans="2:20" ht="20.100000000000001" customHeight="1" thickBot="1">
      <c r="B33" s="137"/>
      <c r="C33" s="137"/>
      <c r="D33" s="61" t="s">
        <v>71</v>
      </c>
      <c r="E33" s="62">
        <v>3</v>
      </c>
      <c r="F33" s="62">
        <v>7</v>
      </c>
      <c r="G33" s="62">
        <v>14</v>
      </c>
      <c r="H33" s="62">
        <v>2</v>
      </c>
      <c r="I33" s="63">
        <v>5</v>
      </c>
      <c r="J33" s="144" t="s">
        <v>72</v>
      </c>
      <c r="K33" s="144"/>
      <c r="L33" s="145" t="s">
        <v>73</v>
      </c>
      <c r="M33" s="146"/>
      <c r="N33" s="146"/>
      <c r="O33" s="146"/>
      <c r="P33" s="11"/>
    </row>
    <row r="34" spans="2:20" ht="20.100000000000001" customHeight="1">
      <c r="B34" s="137"/>
      <c r="C34" s="137"/>
      <c r="D34" s="60" t="s">
        <v>74</v>
      </c>
      <c r="E34" s="70" t="s">
        <v>75</v>
      </c>
      <c r="F34" s="70" t="s">
        <v>76</v>
      </c>
      <c r="G34" s="70" t="s">
        <v>77</v>
      </c>
      <c r="H34" s="70" t="s">
        <v>78</v>
      </c>
      <c r="I34" s="71" t="s">
        <v>79</v>
      </c>
      <c r="J34" s="144" t="s">
        <v>80</v>
      </c>
      <c r="K34" s="144"/>
      <c r="L34" s="145" t="s">
        <v>81</v>
      </c>
      <c r="M34" s="146"/>
      <c r="N34" s="146"/>
      <c r="O34" s="146"/>
      <c r="P34" s="11"/>
    </row>
    <row r="35" spans="2:20" ht="20.100000000000001" customHeight="1" thickBot="1">
      <c r="B35" s="137"/>
      <c r="C35" s="137"/>
      <c r="D35" s="61" t="s">
        <v>82</v>
      </c>
      <c r="E35" s="65">
        <v>1457</v>
      </c>
      <c r="F35" s="65">
        <v>982</v>
      </c>
      <c r="G35" s="65">
        <v>800</v>
      </c>
      <c r="H35" s="65">
        <v>700</v>
      </c>
      <c r="I35" s="63" t="s">
        <v>83</v>
      </c>
      <c r="J35" s="144" t="s">
        <v>84</v>
      </c>
      <c r="K35" s="144"/>
      <c r="L35" s="145" t="s">
        <v>85</v>
      </c>
      <c r="M35" s="146"/>
      <c r="N35" s="146"/>
      <c r="O35" s="146"/>
      <c r="P35" s="11"/>
    </row>
    <row r="36" spans="2:20" ht="20.100000000000001" customHeight="1">
      <c r="B36" s="137"/>
      <c r="C36" s="137"/>
      <c r="D36" s="169" t="s">
        <v>86</v>
      </c>
      <c r="E36" s="170"/>
      <c r="F36" s="171" t="s">
        <v>87</v>
      </c>
      <c r="G36" s="72" t="s">
        <v>88</v>
      </c>
      <c r="H36" s="72" t="s">
        <v>89</v>
      </c>
      <c r="I36" s="73" t="s">
        <v>90</v>
      </c>
      <c r="J36" s="144" t="s">
        <v>91</v>
      </c>
      <c r="K36" s="144"/>
      <c r="L36" s="145" t="s">
        <v>92</v>
      </c>
      <c r="M36" s="146"/>
      <c r="N36" s="146"/>
      <c r="O36" s="146"/>
      <c r="P36" s="11"/>
    </row>
    <row r="37" spans="2:20" ht="14.4" customHeight="1" thickBot="1">
      <c r="B37" s="137"/>
      <c r="C37" s="137"/>
      <c r="D37" s="68" t="s">
        <v>93</v>
      </c>
      <c r="E37" s="66">
        <v>20</v>
      </c>
      <c r="F37" s="172"/>
      <c r="G37" s="67">
        <v>16</v>
      </c>
      <c r="H37" s="67">
        <v>8</v>
      </c>
      <c r="I37" s="69">
        <f>(H37+G37)*E37</f>
        <v>480</v>
      </c>
      <c r="J37" s="185" t="s">
        <v>94</v>
      </c>
      <c r="K37" s="185"/>
      <c r="L37" s="185"/>
      <c r="M37" s="185"/>
      <c r="N37" s="185"/>
      <c r="O37" s="186"/>
      <c r="P37" s="11"/>
      <c r="T37" s="40" t="s">
        <v>95</v>
      </c>
    </row>
    <row r="38" spans="2:20" ht="20.100000000000001" customHeight="1">
      <c r="B38" s="137"/>
      <c r="C38" s="137"/>
      <c r="D38" s="173" t="s">
        <v>96</v>
      </c>
      <c r="E38" s="174"/>
      <c r="F38" s="174"/>
      <c r="G38" s="174"/>
      <c r="H38" s="174"/>
      <c r="I38" s="175"/>
      <c r="J38" s="207" t="s">
        <v>97</v>
      </c>
      <c r="K38" s="208"/>
      <c r="L38" s="209" t="s">
        <v>98</v>
      </c>
      <c r="M38" s="210"/>
      <c r="N38" s="210"/>
      <c r="O38" s="210"/>
      <c r="P38" s="11"/>
    </row>
    <row r="39" spans="2:20" ht="20.100000000000001" customHeight="1">
      <c r="B39" s="137"/>
      <c r="C39" s="137"/>
      <c r="D39" s="176"/>
      <c r="E39" s="177"/>
      <c r="F39" s="177"/>
      <c r="G39" s="177"/>
      <c r="H39" s="177"/>
      <c r="I39" s="178"/>
      <c r="J39" s="145" t="s">
        <v>99</v>
      </c>
      <c r="K39" s="146"/>
      <c r="L39" s="187" t="s">
        <v>100</v>
      </c>
      <c r="M39" s="188"/>
      <c r="N39" s="188"/>
      <c r="O39" s="188"/>
      <c r="P39" s="11"/>
    </row>
    <row r="40" spans="2:20" ht="20.100000000000001" customHeight="1">
      <c r="B40" s="137"/>
      <c r="C40" s="137"/>
      <c r="D40" s="176"/>
      <c r="E40" s="177"/>
      <c r="F40" s="177"/>
      <c r="G40" s="177"/>
      <c r="H40" s="177"/>
      <c r="I40" s="178"/>
      <c r="J40" s="145" t="s">
        <v>101</v>
      </c>
      <c r="K40" s="146"/>
      <c r="L40" s="187"/>
      <c r="M40" s="188"/>
      <c r="N40" s="188"/>
      <c r="O40" s="188"/>
      <c r="P40" s="11"/>
    </row>
    <row r="41" spans="2:20" ht="20.100000000000001" customHeight="1">
      <c r="B41" s="137"/>
      <c r="C41" s="137"/>
      <c r="D41" s="176"/>
      <c r="E41" s="177"/>
      <c r="F41" s="177"/>
      <c r="G41" s="177"/>
      <c r="H41" s="177"/>
      <c r="I41" s="178"/>
      <c r="J41" s="145"/>
      <c r="K41" s="146"/>
      <c r="L41" s="187"/>
      <c r="M41" s="188"/>
      <c r="N41" s="188"/>
      <c r="O41" s="188"/>
      <c r="P41" s="11"/>
    </row>
    <row r="42" spans="2:20" ht="20.100000000000001" customHeight="1">
      <c r="B42" s="137"/>
      <c r="C42" s="137"/>
      <c r="D42" s="176"/>
      <c r="E42" s="177"/>
      <c r="F42" s="177"/>
      <c r="G42" s="177"/>
      <c r="H42" s="177"/>
      <c r="I42" s="178"/>
      <c r="J42" s="145"/>
      <c r="K42" s="146"/>
      <c r="L42" s="187"/>
      <c r="M42" s="188"/>
      <c r="N42" s="188"/>
      <c r="O42" s="188"/>
      <c r="P42" s="11"/>
    </row>
    <row r="43" spans="2:20" ht="3" customHeight="1">
      <c r="B43" s="137"/>
      <c r="C43" s="137"/>
      <c r="D43" s="15"/>
      <c r="E43" s="15"/>
      <c r="F43" s="15"/>
      <c r="G43" s="16"/>
      <c r="H43" s="16"/>
      <c r="I43" s="16"/>
      <c r="J43" s="16"/>
      <c r="K43" s="16"/>
      <c r="L43" s="16"/>
      <c r="M43" s="16"/>
      <c r="N43" s="16"/>
      <c r="O43" s="16"/>
      <c r="P43" s="11"/>
    </row>
    <row r="44" spans="2:20" s="2" customFormat="1" ht="12.75" customHeight="1">
      <c r="B44" s="5"/>
      <c r="D44" s="6"/>
      <c r="N44" s="7"/>
    </row>
    <row r="45" spans="2:20" s="2" customFormat="1" ht="3" customHeight="1">
      <c r="B45" s="137" t="s">
        <v>102</v>
      </c>
      <c r="C45" s="137"/>
      <c r="D45" s="201"/>
      <c r="E45" s="201"/>
      <c r="F45" s="201"/>
      <c r="G45" s="201"/>
      <c r="H45" s="201"/>
      <c r="I45" s="201"/>
      <c r="J45" s="201"/>
      <c r="K45" s="201"/>
      <c r="L45" s="201"/>
      <c r="M45" s="201"/>
      <c r="N45" s="201"/>
      <c r="O45" s="201"/>
      <c r="P45" s="202"/>
    </row>
    <row r="46" spans="2:20" ht="14.4" customHeight="1">
      <c r="B46" s="137"/>
      <c r="C46" s="137"/>
      <c r="D46" s="203" t="s">
        <v>103</v>
      </c>
      <c r="E46" s="203"/>
      <c r="F46" s="203"/>
      <c r="G46" s="203"/>
      <c r="H46" s="203"/>
      <c r="I46" s="203"/>
      <c r="J46" s="203"/>
      <c r="K46" s="203"/>
      <c r="L46" s="203"/>
      <c r="M46" s="203"/>
      <c r="N46" s="203"/>
      <c r="O46" s="203"/>
      <c r="P46" s="202"/>
    </row>
    <row r="47" spans="2:20" ht="14.4" customHeight="1">
      <c r="B47" s="137"/>
      <c r="C47" s="137"/>
      <c r="D47" s="204" t="s">
        <v>104</v>
      </c>
      <c r="E47" s="204"/>
      <c r="F47" s="204"/>
      <c r="G47" s="205"/>
      <c r="H47" s="206" t="s">
        <v>105</v>
      </c>
      <c r="I47" s="205"/>
      <c r="J47" s="206" t="s">
        <v>106</v>
      </c>
      <c r="K47" s="205"/>
      <c r="L47" s="206" t="s">
        <v>107</v>
      </c>
      <c r="M47" s="204"/>
      <c r="N47" s="204"/>
      <c r="O47" s="204"/>
      <c r="P47" s="202"/>
    </row>
    <row r="48" spans="2:20" ht="25.2" customHeight="1">
      <c r="B48" s="137"/>
      <c r="C48" s="137"/>
      <c r="D48" s="211" t="s">
        <v>108</v>
      </c>
      <c r="E48" s="211"/>
      <c r="F48" s="211"/>
      <c r="G48" s="212"/>
      <c r="H48" s="213" t="s">
        <v>109</v>
      </c>
      <c r="I48" s="214"/>
      <c r="J48" s="215">
        <v>44622</v>
      </c>
      <c r="K48" s="216"/>
      <c r="L48" s="217" t="s">
        <v>110</v>
      </c>
      <c r="M48" s="218"/>
      <c r="N48" s="218"/>
      <c r="O48" s="218"/>
      <c r="P48" s="202"/>
    </row>
    <row r="49" spans="2:25" ht="25.2" customHeight="1">
      <c r="B49" s="137"/>
      <c r="C49" s="137"/>
      <c r="D49" s="219" t="s">
        <v>111</v>
      </c>
      <c r="E49" s="219"/>
      <c r="F49" s="219"/>
      <c r="G49" s="220"/>
      <c r="H49" s="213" t="s">
        <v>109</v>
      </c>
      <c r="I49" s="214"/>
      <c r="J49" s="215">
        <v>44624</v>
      </c>
      <c r="K49" s="216"/>
      <c r="L49" s="217" t="s">
        <v>112</v>
      </c>
      <c r="M49" s="218"/>
      <c r="N49" s="218"/>
      <c r="O49" s="218"/>
      <c r="P49" s="202"/>
    </row>
    <row r="50" spans="2:25" ht="25.2" customHeight="1">
      <c r="B50" s="137"/>
      <c r="C50" s="137"/>
      <c r="D50" s="219" t="s">
        <v>113</v>
      </c>
      <c r="E50" s="219"/>
      <c r="F50" s="219"/>
      <c r="G50" s="220"/>
      <c r="H50" s="213" t="s">
        <v>109</v>
      </c>
      <c r="I50" s="214"/>
      <c r="J50" s="215">
        <v>44643</v>
      </c>
      <c r="K50" s="216"/>
      <c r="L50" s="217" t="s">
        <v>114</v>
      </c>
      <c r="M50" s="218"/>
      <c r="N50" s="218"/>
      <c r="O50" s="218"/>
      <c r="P50" s="202"/>
    </row>
    <row r="51" spans="2:25" ht="25.2" customHeight="1">
      <c r="B51" s="137"/>
      <c r="C51" s="137"/>
      <c r="D51" s="225" t="s">
        <v>115</v>
      </c>
      <c r="E51" s="226"/>
      <c r="F51" s="226"/>
      <c r="G51" s="227"/>
      <c r="H51" s="228" t="s">
        <v>116</v>
      </c>
      <c r="I51" s="229"/>
      <c r="J51" s="215">
        <v>44648</v>
      </c>
      <c r="K51" s="216"/>
      <c r="L51" s="217" t="s">
        <v>117</v>
      </c>
      <c r="M51" s="218"/>
      <c r="N51" s="218"/>
      <c r="O51" s="218"/>
      <c r="P51" s="202"/>
      <c r="T51" s="40" t="s">
        <v>118</v>
      </c>
      <c r="Y51" s="2" t="s">
        <v>119</v>
      </c>
    </row>
    <row r="52" spans="2:25" ht="25.2" customHeight="1">
      <c r="B52" s="137"/>
      <c r="C52" s="137"/>
      <c r="D52" s="219" t="s">
        <v>120</v>
      </c>
      <c r="E52" s="219"/>
      <c r="F52" s="219"/>
      <c r="G52" s="220"/>
      <c r="H52" s="213" t="s">
        <v>116</v>
      </c>
      <c r="I52" s="214"/>
      <c r="J52" s="215">
        <v>44650</v>
      </c>
      <c r="K52" s="216"/>
      <c r="L52" s="161" t="s">
        <v>121</v>
      </c>
      <c r="M52" s="161"/>
      <c r="N52" s="161"/>
      <c r="O52" s="221"/>
      <c r="P52" s="202"/>
    </row>
    <row r="53" spans="2:25" ht="14.4" customHeight="1">
      <c r="B53" s="137"/>
      <c r="C53" s="137"/>
      <c r="D53" s="222" t="s">
        <v>122</v>
      </c>
      <c r="E53" s="222"/>
      <c r="F53" s="222"/>
      <c r="G53" s="222"/>
      <c r="H53" s="222"/>
      <c r="I53" s="223"/>
      <c r="J53" s="224" t="s">
        <v>123</v>
      </c>
      <c r="K53" s="224"/>
      <c r="L53" s="224"/>
      <c r="M53" s="224"/>
      <c r="N53" s="224"/>
      <c r="O53" s="224"/>
      <c r="P53" s="202"/>
    </row>
    <row r="54" spans="2:25" ht="20.100000000000001" customHeight="1">
      <c r="B54" s="137"/>
      <c r="C54" s="137"/>
      <c r="D54" s="245" t="s">
        <v>124</v>
      </c>
      <c r="E54" s="246"/>
      <c r="F54" s="240"/>
      <c r="G54" s="241"/>
      <c r="H54" s="241"/>
      <c r="I54" s="242"/>
      <c r="J54" s="243" t="s">
        <v>125</v>
      </c>
      <c r="K54" s="244"/>
      <c r="L54" s="51" t="s">
        <v>126</v>
      </c>
      <c r="M54" s="52" t="s">
        <v>127</v>
      </c>
      <c r="N54" s="52" t="s">
        <v>128</v>
      </c>
      <c r="O54" s="53" t="s">
        <v>129</v>
      </c>
      <c r="P54" s="202"/>
    </row>
    <row r="55" spans="2:25" ht="20.100000000000001" customHeight="1">
      <c r="B55" s="137"/>
      <c r="C55" s="137"/>
      <c r="D55" s="219" t="s">
        <v>130</v>
      </c>
      <c r="E55" s="230"/>
      <c r="F55" s="240"/>
      <c r="G55" s="241"/>
      <c r="H55" s="241"/>
      <c r="I55" s="242"/>
      <c r="J55" s="157" t="s">
        <v>49</v>
      </c>
      <c r="K55" s="192"/>
      <c r="L55" s="43" t="s">
        <v>131</v>
      </c>
      <c r="M55" s="44"/>
      <c r="N55" s="46"/>
      <c r="O55" s="37" t="e">
        <f>ABS(1-(N55/M55))</f>
        <v>#DIV/0!</v>
      </c>
      <c r="P55" s="202"/>
    </row>
    <row r="56" spans="2:25" ht="20.100000000000001" customHeight="1">
      <c r="B56" s="137"/>
      <c r="C56" s="137"/>
      <c r="D56" s="219" t="s">
        <v>132</v>
      </c>
      <c r="E56" s="230"/>
      <c r="F56" s="240"/>
      <c r="G56" s="241"/>
      <c r="H56" s="241"/>
      <c r="I56" s="242"/>
      <c r="J56" s="157" t="s">
        <v>133</v>
      </c>
      <c r="K56" s="192"/>
      <c r="L56" s="43" t="s">
        <v>134</v>
      </c>
      <c r="M56" s="46"/>
      <c r="N56" s="46"/>
      <c r="O56" s="37"/>
      <c r="P56" s="202"/>
    </row>
    <row r="57" spans="2:25" ht="20.100000000000001" customHeight="1">
      <c r="B57" s="137"/>
      <c r="C57" s="137"/>
      <c r="D57" s="219" t="s">
        <v>135</v>
      </c>
      <c r="E57" s="230"/>
      <c r="F57" s="240"/>
      <c r="G57" s="241"/>
      <c r="H57" s="241"/>
      <c r="I57" s="242"/>
      <c r="J57" s="157" t="s">
        <v>136</v>
      </c>
      <c r="K57" s="192"/>
      <c r="L57" s="43" t="s">
        <v>137</v>
      </c>
      <c r="M57" s="47"/>
      <c r="N57" s="48"/>
      <c r="O57" s="37"/>
      <c r="P57" s="202"/>
    </row>
    <row r="58" spans="2:25" ht="20.100000000000001" customHeight="1">
      <c r="B58" s="137"/>
      <c r="C58" s="137"/>
      <c r="D58" s="219" t="s">
        <v>138</v>
      </c>
      <c r="E58" s="230"/>
      <c r="F58" s="231"/>
      <c r="G58" s="232"/>
      <c r="H58" s="232"/>
      <c r="I58" s="233"/>
      <c r="J58" s="234" t="s">
        <v>53</v>
      </c>
      <c r="K58" s="235"/>
      <c r="L58" s="45" t="s">
        <v>134</v>
      </c>
      <c r="M58" s="54"/>
      <c r="N58" s="54"/>
      <c r="O58" s="37" t="e">
        <f>ABS(1-(N58/M58))</f>
        <v>#DIV/0!</v>
      </c>
      <c r="P58" s="202"/>
    </row>
    <row r="59" spans="2:25" ht="14.4" customHeight="1">
      <c r="B59" s="137"/>
      <c r="C59" s="137"/>
      <c r="D59" s="203" t="s">
        <v>139</v>
      </c>
      <c r="E59" s="203"/>
      <c r="F59" s="203"/>
      <c r="G59" s="203"/>
      <c r="H59" s="203"/>
      <c r="I59" s="236"/>
      <c r="J59" s="166" t="s">
        <v>140</v>
      </c>
      <c r="K59" s="167"/>
      <c r="L59" s="167"/>
      <c r="M59" s="167"/>
      <c r="N59" s="167"/>
      <c r="O59" s="167"/>
      <c r="P59" s="202"/>
    </row>
    <row r="60" spans="2:25" ht="20.100000000000001" customHeight="1">
      <c r="B60" s="137"/>
      <c r="C60" s="137"/>
      <c r="D60" s="237" t="s">
        <v>141</v>
      </c>
      <c r="E60" s="237"/>
      <c r="F60" s="238" t="s">
        <v>142</v>
      </c>
      <c r="G60" s="237"/>
      <c r="H60" s="237"/>
      <c r="I60" s="239"/>
      <c r="J60" s="157" t="s">
        <v>143</v>
      </c>
      <c r="K60" s="158"/>
      <c r="L60" s="158"/>
      <c r="M60" s="158"/>
      <c r="N60" s="158"/>
      <c r="O60" s="158"/>
      <c r="P60" s="202"/>
    </row>
    <row r="61" spans="2:25" ht="22.2" customHeight="1">
      <c r="B61" s="137"/>
      <c r="C61" s="137"/>
      <c r="D61" s="251" t="s">
        <v>144</v>
      </c>
      <c r="E61" s="252"/>
      <c r="F61" s="248" t="s">
        <v>145</v>
      </c>
      <c r="G61" s="249"/>
      <c r="H61" s="249"/>
      <c r="I61" s="250"/>
      <c r="J61" s="157" t="s">
        <v>146</v>
      </c>
      <c r="K61" s="158"/>
      <c r="L61" s="158"/>
      <c r="M61" s="158"/>
      <c r="N61" s="158"/>
      <c r="O61" s="158"/>
      <c r="P61" s="202"/>
    </row>
    <row r="62" spans="2:25" ht="22.2" customHeight="1">
      <c r="B62" s="137"/>
      <c r="C62" s="137"/>
      <c r="D62" s="219"/>
      <c r="E62" s="230"/>
      <c r="F62" s="248"/>
      <c r="G62" s="249"/>
      <c r="H62" s="249"/>
      <c r="I62" s="250"/>
      <c r="J62" s="157"/>
      <c r="K62" s="158"/>
      <c r="L62" s="158"/>
      <c r="M62" s="158"/>
      <c r="N62" s="158"/>
      <c r="O62" s="158"/>
      <c r="P62" s="202"/>
    </row>
    <row r="63" spans="2:25" ht="22.2" customHeight="1">
      <c r="B63" s="137"/>
      <c r="C63" s="137"/>
      <c r="D63" s="219"/>
      <c r="E63" s="230"/>
      <c r="F63" s="248"/>
      <c r="G63" s="249"/>
      <c r="H63" s="249"/>
      <c r="I63" s="250"/>
      <c r="J63" s="157"/>
      <c r="K63" s="158"/>
      <c r="L63" s="158"/>
      <c r="M63" s="158"/>
      <c r="N63" s="158"/>
      <c r="O63" s="158"/>
      <c r="P63" s="202"/>
    </row>
    <row r="64" spans="2:25" ht="22.2" customHeight="1">
      <c r="B64" s="137"/>
      <c r="C64" s="137"/>
      <c r="D64" s="219"/>
      <c r="E64" s="230"/>
      <c r="F64" s="248"/>
      <c r="G64" s="249"/>
      <c r="H64" s="249"/>
      <c r="I64" s="250"/>
      <c r="J64" s="157"/>
      <c r="K64" s="158"/>
      <c r="L64" s="158"/>
      <c r="M64" s="158"/>
      <c r="N64" s="158"/>
      <c r="O64" s="158"/>
      <c r="P64" s="202"/>
    </row>
    <row r="65" spans="2:20" ht="22.2" customHeight="1">
      <c r="B65" s="137"/>
      <c r="C65" s="137"/>
      <c r="D65" s="253"/>
      <c r="E65" s="253"/>
      <c r="F65" s="254"/>
      <c r="G65" s="253"/>
      <c r="H65" s="253"/>
      <c r="I65" s="255"/>
      <c r="J65" s="256"/>
      <c r="K65" s="257"/>
      <c r="L65" s="257"/>
      <c r="M65" s="257"/>
      <c r="N65" s="257"/>
      <c r="O65" s="257"/>
      <c r="P65" s="202"/>
      <c r="T65" s="40" t="s">
        <v>147</v>
      </c>
    </row>
    <row r="66" spans="2:20" ht="3" customHeight="1">
      <c r="B66" s="137"/>
      <c r="C66" s="137"/>
      <c r="D66" s="258"/>
      <c r="E66" s="258"/>
      <c r="F66" s="258"/>
      <c r="G66" s="258"/>
      <c r="H66" s="258"/>
      <c r="I66" s="258"/>
      <c r="J66" s="258"/>
      <c r="K66" s="258"/>
      <c r="L66" s="258"/>
      <c r="M66" s="258"/>
      <c r="N66" s="258"/>
      <c r="O66" s="258"/>
      <c r="P66" s="258"/>
    </row>
    <row r="67" spans="2:20" s="2" customFormat="1" ht="13.95" customHeight="1">
      <c r="D67" s="6"/>
      <c r="N67" s="7"/>
    </row>
    <row r="68" spans="2:20" s="2" customFormat="1" ht="13.95" customHeight="1">
      <c r="D68" s="8"/>
    </row>
    <row r="69" spans="2:20" s="2" customFormat="1" ht="13.95" customHeight="1">
      <c r="D69" s="9"/>
      <c r="E69" s="22"/>
      <c r="H69" s="22"/>
      <c r="K69" s="22"/>
      <c r="N69" s="22"/>
    </row>
    <row r="70" spans="2:20" s="2" customFormat="1" ht="13.95" customHeight="1"/>
    <row r="71" spans="2:20" s="2" customFormat="1" ht="13.2" customHeight="1">
      <c r="D71" s="247"/>
      <c r="E71" s="247"/>
      <c r="F71" s="247"/>
      <c r="G71" s="247"/>
      <c r="H71" s="247"/>
      <c r="I71" s="247"/>
      <c r="J71" s="247"/>
      <c r="K71" s="247"/>
      <c r="L71" s="247"/>
      <c r="M71" s="247"/>
      <c r="N71" s="247"/>
      <c r="O71" s="247"/>
    </row>
    <row r="72" spans="2:20" s="2" customFormat="1"/>
    <row r="73" spans="2:20" s="2" customFormat="1">
      <c r="D73" s="22"/>
    </row>
    <row r="74" spans="2:20" s="2" customFormat="1">
      <c r="D74" s="23"/>
    </row>
    <row r="75" spans="2:20" s="2" customFormat="1">
      <c r="D75" s="23"/>
    </row>
    <row r="76" spans="2:20" s="2" customFormat="1">
      <c r="D76" s="23"/>
    </row>
    <row r="77" spans="2:20" s="2" customFormat="1">
      <c r="D77" s="23"/>
    </row>
    <row r="78" spans="2:20" s="2" customFormat="1">
      <c r="D78" s="23"/>
    </row>
    <row r="79" spans="2:20" s="2" customFormat="1">
      <c r="D79" s="23"/>
    </row>
    <row r="80" spans="2:20" s="2" customFormat="1">
      <c r="D80" s="23"/>
    </row>
    <row r="81" spans="20:20" s="2" customFormat="1"/>
    <row r="82" spans="20:20" s="2" customFormat="1" ht="15.6">
      <c r="T82" s="41" t="s">
        <v>148</v>
      </c>
    </row>
    <row r="83" spans="20:20" s="2" customFormat="1"/>
    <row r="84" spans="20:20" s="2" customFormat="1"/>
    <row r="85" spans="20:20" s="2" customFormat="1"/>
    <row r="86" spans="20:20" s="2" customFormat="1"/>
    <row r="87" spans="20:20" s="2" customFormat="1"/>
    <row r="88" spans="20:20" s="2" customFormat="1"/>
    <row r="89" spans="20:20" s="2" customFormat="1"/>
    <row r="90" spans="20:20" s="2" customFormat="1"/>
    <row r="91" spans="20:20" s="2" customFormat="1"/>
    <row r="92" spans="20:20" s="2" customFormat="1"/>
    <row r="93" spans="20:20" s="2" customFormat="1"/>
    <row r="94" spans="20:20" s="2" customFormat="1"/>
    <row r="95" spans="20:20" s="2" customFormat="1"/>
    <row r="96" spans="20:20"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sheetData>
  <sheetProtection insertHyperlinks="0"/>
  <mergeCells count="141">
    <mergeCell ref="D71:O71"/>
    <mergeCell ref="D63:E63"/>
    <mergeCell ref="F63:I63"/>
    <mergeCell ref="J63:O63"/>
    <mergeCell ref="D64:E64"/>
    <mergeCell ref="F64:I64"/>
    <mergeCell ref="J64:O64"/>
    <mergeCell ref="D61:E61"/>
    <mergeCell ref="F61:I61"/>
    <mergeCell ref="J61:O61"/>
    <mergeCell ref="D62:E62"/>
    <mergeCell ref="F62:I62"/>
    <mergeCell ref="J62:O62"/>
    <mergeCell ref="D65:E65"/>
    <mergeCell ref="F65:I65"/>
    <mergeCell ref="J65:O65"/>
    <mergeCell ref="D66:P66"/>
    <mergeCell ref="D58:E58"/>
    <mergeCell ref="F58:I58"/>
    <mergeCell ref="J58:K58"/>
    <mergeCell ref="D59:I59"/>
    <mergeCell ref="J59:O59"/>
    <mergeCell ref="D60:E60"/>
    <mergeCell ref="F60:I60"/>
    <mergeCell ref="J60:O60"/>
    <mergeCell ref="F54:I54"/>
    <mergeCell ref="J54:K54"/>
    <mergeCell ref="D55:E55"/>
    <mergeCell ref="F55:I55"/>
    <mergeCell ref="J55:K55"/>
    <mergeCell ref="D56:E56"/>
    <mergeCell ref="F56:I56"/>
    <mergeCell ref="J56:K56"/>
    <mergeCell ref="D57:E57"/>
    <mergeCell ref="F57:I57"/>
    <mergeCell ref="J57:K57"/>
    <mergeCell ref="D54:E54"/>
    <mergeCell ref="D53:I53"/>
    <mergeCell ref="J53:O53"/>
    <mergeCell ref="D50:G50"/>
    <mergeCell ref="H50:I50"/>
    <mergeCell ref="J50:K50"/>
    <mergeCell ref="L50:O50"/>
    <mergeCell ref="D51:G51"/>
    <mergeCell ref="H51:I51"/>
    <mergeCell ref="J51:K51"/>
    <mergeCell ref="L51:O51"/>
    <mergeCell ref="L48:O48"/>
    <mergeCell ref="D49:G49"/>
    <mergeCell ref="H49:I49"/>
    <mergeCell ref="J49:K49"/>
    <mergeCell ref="L49:O49"/>
    <mergeCell ref="D52:G52"/>
    <mergeCell ref="H52:I52"/>
    <mergeCell ref="J52:K52"/>
    <mergeCell ref="L52:O52"/>
    <mergeCell ref="D22:I22"/>
    <mergeCell ref="J22:O22"/>
    <mergeCell ref="D26:E26"/>
    <mergeCell ref="D27:E27"/>
    <mergeCell ref="D23:I23"/>
    <mergeCell ref="B45:C66"/>
    <mergeCell ref="D45:O45"/>
    <mergeCell ref="P45:P65"/>
    <mergeCell ref="D46:O46"/>
    <mergeCell ref="D47:G47"/>
    <mergeCell ref="H47:I47"/>
    <mergeCell ref="J47:K47"/>
    <mergeCell ref="L47:O47"/>
    <mergeCell ref="J38:K38"/>
    <mergeCell ref="L38:O38"/>
    <mergeCell ref="J39:K39"/>
    <mergeCell ref="L39:O39"/>
    <mergeCell ref="J40:K40"/>
    <mergeCell ref="L40:O40"/>
    <mergeCell ref="J41:K41"/>
    <mergeCell ref="L41:O41"/>
    <mergeCell ref="D48:G48"/>
    <mergeCell ref="H48:I48"/>
    <mergeCell ref="J48:K48"/>
    <mergeCell ref="J35:K35"/>
    <mergeCell ref="L35:O35"/>
    <mergeCell ref="J36:K36"/>
    <mergeCell ref="L36:O36"/>
    <mergeCell ref="J37:O37"/>
    <mergeCell ref="J42:K42"/>
    <mergeCell ref="L42:O42"/>
    <mergeCell ref="D24:I24"/>
    <mergeCell ref="F26:G26"/>
    <mergeCell ref="F27:G27"/>
    <mergeCell ref="H26:I26"/>
    <mergeCell ref="H27:I27"/>
    <mergeCell ref="D25:I25"/>
    <mergeCell ref="L28:O28"/>
    <mergeCell ref="B30:C43"/>
    <mergeCell ref="D31:I31"/>
    <mergeCell ref="J31:K31"/>
    <mergeCell ref="L31:O31"/>
    <mergeCell ref="J32:K32"/>
    <mergeCell ref="L32:O32"/>
    <mergeCell ref="J33:K33"/>
    <mergeCell ref="L33:O33"/>
    <mergeCell ref="B7:C28"/>
    <mergeCell ref="D8:I8"/>
    <mergeCell ref="J8:O8"/>
    <mergeCell ref="D9:I10"/>
    <mergeCell ref="J9:O9"/>
    <mergeCell ref="J10:O10"/>
    <mergeCell ref="D11:I11"/>
    <mergeCell ref="J11:L11"/>
    <mergeCell ref="M11:O11"/>
    <mergeCell ref="J34:K34"/>
    <mergeCell ref="L34:O34"/>
    <mergeCell ref="D36:E36"/>
    <mergeCell ref="F36:F37"/>
    <mergeCell ref="D38:I42"/>
    <mergeCell ref="D21:I21"/>
    <mergeCell ref="J23:O23"/>
    <mergeCell ref="J21:O21"/>
    <mergeCell ref="I1:P1"/>
    <mergeCell ref="I2:J2"/>
    <mergeCell ref="L2:M2"/>
    <mergeCell ref="N2:O2"/>
    <mergeCell ref="I3:K3"/>
    <mergeCell ref="L3:M3"/>
    <mergeCell ref="N3:O3"/>
    <mergeCell ref="D20:I20"/>
    <mergeCell ref="J20:O20"/>
    <mergeCell ref="J12:L12"/>
    <mergeCell ref="M12:O12"/>
    <mergeCell ref="K13:L13"/>
    <mergeCell ref="M13:O13"/>
    <mergeCell ref="D19:I19"/>
    <mergeCell ref="J19:O19"/>
    <mergeCell ref="D12:I18"/>
    <mergeCell ref="I4:K4"/>
    <mergeCell ref="L4:M4"/>
    <mergeCell ref="N4:O4"/>
    <mergeCell ref="I5:K5"/>
    <mergeCell ref="L5:M5"/>
    <mergeCell ref="N5:O5"/>
  </mergeCells>
  <hyperlinks>
    <hyperlink ref="T82" r:id="rId1" display="https://puresunfarms.sharepoint.com/:p:/s/HEART/ERjB54ozpJxNivQPYUe_tM8Bim9tjbTyGz_XBWskbxKOTg?e=uJakl7" xr:uid="{CB70BAB9-27BB-4E45-A37A-15C1A12F5522}"/>
  </hyperlinks>
  <printOptions horizontalCentered="1"/>
  <pageMargins left="0.1" right="0.1" top="0.4" bottom="0.2" header="0.1" footer="0.1"/>
  <pageSetup scale="68" orientation="portrait" r:id="rId2"/>
  <headerFooter alignWithMargins="0"/>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596FDB9A-3B2D-4353-B458-D3ED7500825E}">
          <x14:formula1>
            <xm:f>Lists!$D$3:$D$11</xm:f>
          </x14:formula1>
          <xm:sqref>D54:E58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98B0D-3648-4F83-885F-70A90349CFD7}">
  <sheetPr>
    <tabColor indexed="41"/>
    <pageSetUpPr fitToPage="1"/>
  </sheetPr>
  <dimension ref="A1:AY313"/>
  <sheetViews>
    <sheetView showGridLines="0" topLeftCell="A19" zoomScale="130" zoomScaleNormal="130" workbookViewId="0">
      <selection activeCell="D24" sqref="D24:O27"/>
    </sheetView>
  </sheetViews>
  <sheetFormatPr defaultColWidth="8.88671875" defaultRowHeight="13.8"/>
  <cols>
    <col min="1" max="1" width="0.88671875" style="2" customWidth="1"/>
    <col min="2" max="2" width="2.6640625" style="2" customWidth="1"/>
    <col min="3" max="3" width="0.88671875" style="1" customWidth="1"/>
    <col min="4" max="7" width="11.33203125" style="1" customWidth="1"/>
    <col min="8" max="8" width="13" style="1" customWidth="1"/>
    <col min="9" max="9" width="12" style="1" customWidth="1"/>
    <col min="10" max="10" width="9.109375" style="1" customWidth="1"/>
    <col min="11" max="11" width="15.33203125" style="1" customWidth="1"/>
    <col min="12" max="15" width="11.33203125" style="1" customWidth="1"/>
    <col min="16" max="16" width="0.5546875" style="1" customWidth="1"/>
    <col min="17" max="17" width="1.6640625" style="2" customWidth="1"/>
    <col min="18" max="51" width="8.88671875" style="2"/>
    <col min="52" max="16384" width="8.88671875" style="1"/>
  </cols>
  <sheetData>
    <row r="1" spans="2:28" ht="27.75" customHeight="1">
      <c r="B1" s="3"/>
      <c r="C1" s="3"/>
      <c r="D1" s="3"/>
      <c r="E1" s="3"/>
      <c r="F1" s="3"/>
      <c r="G1" s="3"/>
      <c r="H1" s="4"/>
      <c r="I1" s="119" t="s">
        <v>0</v>
      </c>
      <c r="J1" s="119"/>
      <c r="K1" s="119"/>
      <c r="L1" s="119"/>
      <c r="M1" s="119"/>
      <c r="N1" s="119"/>
      <c r="O1" s="119"/>
      <c r="P1" s="119"/>
    </row>
    <row r="2" spans="2:28" ht="17.100000000000001" customHeight="1">
      <c r="C2" s="2"/>
      <c r="D2" s="2"/>
      <c r="E2" s="2"/>
      <c r="F2" s="2"/>
      <c r="G2" s="2"/>
      <c r="H2" s="20" t="s">
        <v>1</v>
      </c>
      <c r="I2" s="123" t="s">
        <v>2</v>
      </c>
      <c r="J2" s="123"/>
      <c r="K2" s="21"/>
      <c r="L2" s="121" t="s">
        <v>3</v>
      </c>
      <c r="M2" s="121"/>
      <c r="N2" s="122">
        <v>44608</v>
      </c>
      <c r="O2" s="122"/>
      <c r="P2" s="13"/>
    </row>
    <row r="3" spans="2:28" ht="17.100000000000001" customHeight="1">
      <c r="C3" s="2"/>
      <c r="D3" s="2"/>
      <c r="E3" s="2"/>
      <c r="F3" s="2"/>
      <c r="G3" s="2"/>
      <c r="H3" s="50" t="s">
        <v>4</v>
      </c>
      <c r="I3" s="123" t="s">
        <v>5</v>
      </c>
      <c r="J3" s="123"/>
      <c r="K3" s="123"/>
      <c r="L3" s="121" t="s">
        <v>6</v>
      </c>
      <c r="M3" s="121"/>
      <c r="N3" s="122"/>
      <c r="O3" s="122"/>
      <c r="P3" s="13"/>
      <c r="T3" s="42" t="s">
        <v>149</v>
      </c>
    </row>
    <row r="4" spans="2:28" ht="17.100000000000001" customHeight="1">
      <c r="C4" s="2"/>
      <c r="D4" s="2"/>
      <c r="E4" s="2"/>
      <c r="F4" s="2"/>
      <c r="G4" s="2"/>
      <c r="H4" s="20" t="s">
        <v>8</v>
      </c>
      <c r="I4" s="123" t="s">
        <v>9</v>
      </c>
      <c r="J4" s="123"/>
      <c r="K4" s="123"/>
      <c r="L4" s="121" t="s">
        <v>10</v>
      </c>
      <c r="M4" s="121"/>
      <c r="N4" s="120">
        <v>3</v>
      </c>
      <c r="O4" s="120"/>
      <c r="P4" s="13"/>
    </row>
    <row r="5" spans="2:28" ht="17.100000000000001" customHeight="1">
      <c r="C5" s="2"/>
      <c r="D5" s="2"/>
      <c r="E5" s="2"/>
      <c r="F5" s="2"/>
      <c r="G5" s="2"/>
      <c r="H5" s="20" t="s">
        <v>11</v>
      </c>
      <c r="I5" s="123" t="s">
        <v>12</v>
      </c>
      <c r="J5" s="123"/>
      <c r="K5" s="123"/>
      <c r="L5" s="121" t="s">
        <v>13</v>
      </c>
      <c r="M5" s="121"/>
      <c r="N5" s="122">
        <v>44621</v>
      </c>
      <c r="O5" s="122"/>
      <c r="P5" s="13"/>
    </row>
    <row r="6" spans="2:28" ht="14.4" customHeight="1">
      <c r="C6" s="2"/>
      <c r="D6" s="2"/>
      <c r="E6" s="2"/>
      <c r="F6" s="2"/>
      <c r="G6" s="2"/>
      <c r="H6" s="24"/>
      <c r="I6" s="25"/>
      <c r="J6" s="25"/>
      <c r="K6" s="25"/>
      <c r="L6" s="25"/>
      <c r="M6" s="25"/>
      <c r="N6" s="26"/>
      <c r="O6" s="26"/>
      <c r="P6" s="27"/>
      <c r="T6" s="40" t="s">
        <v>14</v>
      </c>
    </row>
    <row r="7" spans="2:28" ht="3" customHeight="1">
      <c r="B7" s="137" t="s">
        <v>15</v>
      </c>
      <c r="C7" s="137"/>
      <c r="D7" s="14"/>
      <c r="E7" s="14"/>
      <c r="F7" s="14"/>
      <c r="G7" s="14"/>
      <c r="H7" s="14"/>
      <c r="I7" s="12"/>
      <c r="J7" s="12"/>
      <c r="K7" s="12"/>
      <c r="L7" s="12"/>
      <c r="M7" s="12"/>
      <c r="N7" s="12"/>
      <c r="O7" s="12"/>
      <c r="P7" s="13"/>
      <c r="T7" s="11"/>
      <c r="U7" s="11"/>
      <c r="V7" s="11"/>
      <c r="W7" s="11"/>
      <c r="X7" s="11"/>
      <c r="Y7" s="11"/>
      <c r="Z7" s="11"/>
      <c r="AA7" s="11"/>
      <c r="AB7" s="11"/>
    </row>
    <row r="8" spans="2:28" ht="14.4" customHeight="1">
      <c r="B8" s="137"/>
      <c r="C8" s="137"/>
      <c r="D8" s="148" t="s">
        <v>16</v>
      </c>
      <c r="E8" s="149"/>
      <c r="F8" s="149"/>
      <c r="G8" s="149"/>
      <c r="H8" s="149"/>
      <c r="I8" s="150"/>
      <c r="J8" s="148" t="s">
        <v>150</v>
      </c>
      <c r="K8" s="149"/>
      <c r="L8" s="149"/>
      <c r="M8" s="149"/>
      <c r="N8" s="149"/>
      <c r="O8" s="150"/>
      <c r="P8" s="11"/>
      <c r="T8" s="39"/>
      <c r="U8" s="39"/>
      <c r="V8" s="39"/>
      <c r="W8" s="39"/>
      <c r="X8" s="39"/>
      <c r="Y8" s="39"/>
      <c r="Z8" s="39"/>
      <c r="AA8" s="39"/>
      <c r="AB8" s="39"/>
    </row>
    <row r="9" spans="2:28" ht="20.100000000000001" customHeight="1">
      <c r="B9" s="137"/>
      <c r="C9" s="137"/>
      <c r="D9" s="151" t="s">
        <v>18</v>
      </c>
      <c r="E9" s="152"/>
      <c r="F9" s="152"/>
      <c r="G9" s="152"/>
      <c r="H9" s="152"/>
      <c r="I9" s="153"/>
      <c r="J9" s="76" t="s">
        <v>151</v>
      </c>
      <c r="K9" s="158" t="s">
        <v>152</v>
      </c>
      <c r="L9" s="158"/>
      <c r="M9" s="158"/>
      <c r="N9" s="158"/>
      <c r="O9" s="159"/>
      <c r="P9" s="11"/>
      <c r="T9" s="39"/>
      <c r="U9" s="39"/>
      <c r="V9" s="39"/>
      <c r="W9" s="39"/>
      <c r="X9" s="39"/>
      <c r="Y9" s="39"/>
      <c r="Z9" s="39"/>
      <c r="AA9" s="39"/>
      <c r="AB9" s="39"/>
    </row>
    <row r="10" spans="2:28" ht="17.399999999999999" customHeight="1">
      <c r="B10" s="137"/>
      <c r="C10" s="137"/>
      <c r="D10" s="269" t="s">
        <v>21</v>
      </c>
      <c r="E10" s="270"/>
      <c r="F10" s="271"/>
      <c r="G10" s="269" t="s">
        <v>22</v>
      </c>
      <c r="H10" s="270"/>
      <c r="I10" s="271"/>
      <c r="J10" s="76" t="s">
        <v>153</v>
      </c>
      <c r="K10" s="272" t="s">
        <v>154</v>
      </c>
      <c r="L10" s="272"/>
      <c r="M10" s="272"/>
      <c r="N10" s="272"/>
      <c r="O10" s="273"/>
      <c r="P10" s="11"/>
      <c r="T10" s="39"/>
      <c r="U10" s="39"/>
      <c r="V10" s="39"/>
      <c r="W10" s="39"/>
      <c r="X10" s="39"/>
      <c r="Y10" s="39"/>
      <c r="Z10" s="39"/>
      <c r="AA10" s="39"/>
      <c r="AB10" s="39"/>
    </row>
    <row r="11" spans="2:28" ht="16.2" customHeight="1">
      <c r="B11" s="137"/>
      <c r="C11" s="137"/>
      <c r="D11" s="259">
        <v>44608</v>
      </c>
      <c r="E11" s="260"/>
      <c r="F11" s="261"/>
      <c r="G11" s="259">
        <v>44651</v>
      </c>
      <c r="H11" s="260"/>
      <c r="I11" s="261"/>
      <c r="J11" s="148" t="s">
        <v>155</v>
      </c>
      <c r="K11" s="149"/>
      <c r="L11" s="149"/>
      <c r="M11" s="149"/>
      <c r="N11" s="149"/>
      <c r="O11" s="150"/>
      <c r="P11" s="11"/>
      <c r="T11" s="39"/>
      <c r="U11" s="39"/>
      <c r="V11" s="39"/>
      <c r="W11" s="39"/>
      <c r="X11" s="39"/>
      <c r="Y11" s="39"/>
      <c r="Z11" s="39"/>
      <c r="AA11" s="39"/>
      <c r="AB11" s="39"/>
    </row>
    <row r="12" spans="2:28" ht="16.95" customHeight="1">
      <c r="B12" s="137"/>
      <c r="C12" s="137"/>
      <c r="D12" s="148" t="s">
        <v>156</v>
      </c>
      <c r="E12" s="149"/>
      <c r="F12" s="149"/>
      <c r="G12" s="149"/>
      <c r="H12" s="149"/>
      <c r="I12" s="150"/>
      <c r="J12" s="274" t="s">
        <v>157</v>
      </c>
      <c r="K12" s="275"/>
      <c r="L12" s="275"/>
      <c r="M12" s="275"/>
      <c r="N12" s="275"/>
      <c r="O12" s="275"/>
      <c r="P12" s="11"/>
      <c r="T12" s="39"/>
      <c r="U12" s="39"/>
      <c r="V12" s="39"/>
      <c r="W12" s="39"/>
      <c r="X12" s="39"/>
      <c r="Y12" s="39"/>
      <c r="Z12" s="39"/>
      <c r="AA12" s="39"/>
      <c r="AB12" s="39"/>
    </row>
    <row r="13" spans="2:28" ht="14.4" customHeight="1">
      <c r="B13" s="137"/>
      <c r="C13" s="137"/>
      <c r="D13" s="133" t="s">
        <v>158</v>
      </c>
      <c r="E13" s="133"/>
      <c r="F13" s="133"/>
      <c r="G13" s="133"/>
      <c r="H13" s="133"/>
      <c r="I13" s="134"/>
      <c r="J13" s="276"/>
      <c r="K13" s="277"/>
      <c r="L13" s="277"/>
      <c r="M13" s="277"/>
      <c r="N13" s="277"/>
      <c r="O13" s="277"/>
      <c r="P13" s="11"/>
      <c r="T13" s="39"/>
      <c r="U13" s="39"/>
      <c r="V13" s="39"/>
      <c r="W13" s="39"/>
      <c r="X13" s="39"/>
      <c r="Y13" s="39"/>
      <c r="Z13" s="39"/>
      <c r="AA13" s="39"/>
      <c r="AB13" s="39"/>
    </row>
    <row r="14" spans="2:28" ht="14.4" customHeight="1">
      <c r="B14" s="137"/>
      <c r="C14" s="137"/>
      <c r="D14" s="135"/>
      <c r="E14" s="135"/>
      <c r="F14" s="135"/>
      <c r="G14" s="135"/>
      <c r="H14" s="135"/>
      <c r="I14" s="280"/>
      <c r="J14" s="276"/>
      <c r="K14" s="277"/>
      <c r="L14" s="277"/>
      <c r="M14" s="277"/>
      <c r="N14" s="277"/>
      <c r="O14" s="277"/>
      <c r="P14" s="11"/>
      <c r="T14" s="39"/>
      <c r="U14" s="39"/>
      <c r="V14" s="39"/>
      <c r="W14" s="39"/>
      <c r="X14" s="39"/>
      <c r="Y14" s="39"/>
      <c r="Z14" s="39"/>
      <c r="AA14" s="39"/>
      <c r="AB14" s="39"/>
    </row>
    <row r="15" spans="2:28" ht="14.4" customHeight="1">
      <c r="B15" s="137"/>
      <c r="C15" s="137"/>
      <c r="D15" s="135"/>
      <c r="E15" s="135"/>
      <c r="F15" s="135"/>
      <c r="G15" s="135"/>
      <c r="H15" s="135"/>
      <c r="I15" s="280"/>
      <c r="J15" s="276"/>
      <c r="K15" s="277"/>
      <c r="L15" s="277"/>
      <c r="M15" s="277"/>
      <c r="N15" s="277"/>
      <c r="O15" s="277"/>
      <c r="P15" s="11"/>
      <c r="T15" s="39"/>
      <c r="U15" s="39"/>
      <c r="V15" s="39"/>
      <c r="W15" s="39"/>
      <c r="X15" s="39"/>
      <c r="Y15" s="39"/>
      <c r="Z15" s="39"/>
      <c r="AA15" s="39"/>
      <c r="AB15" s="39"/>
    </row>
    <row r="16" spans="2:28" ht="14.4" customHeight="1">
      <c r="B16" s="137"/>
      <c r="C16" s="137"/>
      <c r="D16" s="135"/>
      <c r="E16" s="135"/>
      <c r="F16" s="135"/>
      <c r="G16" s="135"/>
      <c r="H16" s="135"/>
      <c r="I16" s="280"/>
      <c r="J16" s="276"/>
      <c r="K16" s="277"/>
      <c r="L16" s="277"/>
      <c r="M16" s="277"/>
      <c r="N16" s="277"/>
      <c r="O16" s="277"/>
      <c r="P16" s="11"/>
      <c r="T16" s="39"/>
      <c r="U16" s="39"/>
      <c r="V16" s="39"/>
      <c r="W16" s="39"/>
      <c r="X16" s="39"/>
      <c r="Y16" s="39"/>
      <c r="Z16" s="39"/>
      <c r="AA16" s="39"/>
      <c r="AB16" s="39"/>
    </row>
    <row r="17" spans="2:28" ht="14.4" customHeight="1">
      <c r="B17" s="137"/>
      <c r="C17" s="137"/>
      <c r="D17" s="135"/>
      <c r="E17" s="135"/>
      <c r="F17" s="135"/>
      <c r="G17" s="135"/>
      <c r="H17" s="135"/>
      <c r="I17" s="280"/>
      <c r="J17" s="276"/>
      <c r="K17" s="277"/>
      <c r="L17" s="277"/>
      <c r="M17" s="277"/>
      <c r="N17" s="277"/>
      <c r="O17" s="277"/>
      <c r="P17" s="11"/>
      <c r="T17" s="39"/>
      <c r="U17" s="39"/>
      <c r="V17" s="39"/>
      <c r="W17" s="39"/>
      <c r="X17" s="39"/>
      <c r="Y17" s="39"/>
      <c r="Z17" s="39"/>
      <c r="AA17" s="39"/>
      <c r="AB17" s="39"/>
    </row>
    <row r="18" spans="2:28" ht="34.950000000000003" customHeight="1">
      <c r="B18" s="137"/>
      <c r="C18" s="137"/>
      <c r="D18" s="136"/>
      <c r="E18" s="136"/>
      <c r="F18" s="136"/>
      <c r="G18" s="136"/>
      <c r="H18" s="136"/>
      <c r="I18" s="281"/>
      <c r="J18" s="278"/>
      <c r="K18" s="279"/>
      <c r="L18" s="279"/>
      <c r="M18" s="279"/>
      <c r="N18" s="279"/>
      <c r="O18" s="279"/>
      <c r="P18" s="11"/>
      <c r="T18" s="39"/>
      <c r="U18" s="39"/>
      <c r="V18" s="39"/>
      <c r="W18" s="39"/>
      <c r="X18" s="39"/>
      <c r="Y18" s="39"/>
      <c r="Z18" s="39"/>
      <c r="AA18" s="39"/>
      <c r="AB18" s="39"/>
    </row>
    <row r="19" spans="2:28" ht="14.4" customHeight="1">
      <c r="B19" s="137"/>
      <c r="C19" s="137"/>
      <c r="D19" s="130" t="s">
        <v>35</v>
      </c>
      <c r="E19" s="131"/>
      <c r="F19" s="131"/>
      <c r="G19" s="131"/>
      <c r="H19" s="131"/>
      <c r="I19" s="132"/>
      <c r="J19" s="130" t="s">
        <v>36</v>
      </c>
      <c r="K19" s="131"/>
      <c r="L19" s="131"/>
      <c r="M19" s="131"/>
      <c r="N19" s="131"/>
      <c r="O19" s="132"/>
      <c r="P19" s="11"/>
      <c r="T19" s="39"/>
      <c r="U19" s="39"/>
      <c r="V19" s="39"/>
      <c r="W19" s="39"/>
      <c r="X19" s="39"/>
      <c r="Y19" s="39"/>
      <c r="Z19" s="39"/>
      <c r="AA19" s="39"/>
      <c r="AB19" s="39"/>
    </row>
    <row r="20" spans="2:28" ht="20.100000000000001" customHeight="1">
      <c r="B20" s="137"/>
      <c r="C20" s="137"/>
      <c r="D20" s="116" t="s">
        <v>159</v>
      </c>
      <c r="E20" s="117"/>
      <c r="F20" s="117"/>
      <c r="G20" s="117"/>
      <c r="H20" s="117"/>
      <c r="I20" s="118"/>
      <c r="J20" s="116" t="s">
        <v>38</v>
      </c>
      <c r="K20" s="117"/>
      <c r="L20" s="117"/>
      <c r="M20" s="117"/>
      <c r="N20" s="117"/>
      <c r="O20" s="118"/>
      <c r="P20" s="11"/>
      <c r="T20" s="39"/>
      <c r="U20" s="39"/>
      <c r="V20" s="39"/>
      <c r="W20" s="39"/>
      <c r="X20" s="39"/>
      <c r="Y20" s="39"/>
      <c r="Z20" s="39"/>
      <c r="AA20" s="39"/>
      <c r="AB20" s="39"/>
    </row>
    <row r="21" spans="2:28" ht="20.100000000000001" customHeight="1">
      <c r="B21" s="137"/>
      <c r="C21" s="137"/>
      <c r="D21" s="116" t="s">
        <v>160</v>
      </c>
      <c r="E21" s="117"/>
      <c r="F21" s="117"/>
      <c r="G21" s="117"/>
      <c r="H21" s="117"/>
      <c r="I21" s="118"/>
      <c r="J21" s="116" t="s">
        <v>161</v>
      </c>
      <c r="K21" s="117"/>
      <c r="L21" s="117"/>
      <c r="M21" s="117"/>
      <c r="N21" s="117"/>
      <c r="O21" s="118"/>
      <c r="P21" s="11"/>
    </row>
    <row r="22" spans="2:28" ht="20.100000000000001" customHeight="1">
      <c r="B22" s="137"/>
      <c r="C22" s="137"/>
      <c r="D22" s="116" t="s">
        <v>162</v>
      </c>
      <c r="E22" s="117"/>
      <c r="F22" s="117"/>
      <c r="G22" s="117"/>
      <c r="H22" s="117"/>
      <c r="I22" s="118"/>
      <c r="J22" s="116" t="s">
        <v>163</v>
      </c>
      <c r="K22" s="117"/>
      <c r="L22" s="117"/>
      <c r="M22" s="117"/>
      <c r="N22" s="117"/>
      <c r="O22" s="118"/>
      <c r="P22" s="11"/>
    </row>
    <row r="23" spans="2:28" ht="20.100000000000001" customHeight="1">
      <c r="B23" s="137"/>
      <c r="C23" s="137"/>
      <c r="D23" s="182" t="s">
        <v>43</v>
      </c>
      <c r="E23" s="183"/>
      <c r="F23" s="183"/>
      <c r="G23" s="183"/>
      <c r="H23" s="183"/>
      <c r="I23" s="184"/>
      <c r="J23" s="182" t="s">
        <v>44</v>
      </c>
      <c r="K23" s="183"/>
      <c r="L23" s="183"/>
      <c r="M23" s="183"/>
      <c r="N23" s="183"/>
      <c r="O23" s="184"/>
      <c r="P23" s="11"/>
      <c r="T23" s="40" t="s">
        <v>45</v>
      </c>
    </row>
    <row r="24" spans="2:28" ht="14.4" customHeight="1">
      <c r="B24" s="137"/>
      <c r="C24" s="137"/>
      <c r="D24" s="189" t="s">
        <v>46</v>
      </c>
      <c r="E24" s="190"/>
      <c r="F24" s="190"/>
      <c r="G24" s="190"/>
      <c r="H24" s="190"/>
      <c r="I24" s="191"/>
      <c r="J24" s="87"/>
      <c r="K24" s="87"/>
      <c r="L24" s="87"/>
      <c r="M24" s="87"/>
      <c r="N24" s="87"/>
      <c r="O24" s="88"/>
      <c r="P24" s="11"/>
    </row>
    <row r="25" spans="2:28" ht="14.4" customHeight="1">
      <c r="B25" s="137"/>
      <c r="C25" s="137"/>
      <c r="D25" s="195" t="s">
        <v>47</v>
      </c>
      <c r="E25" s="196"/>
      <c r="F25" s="196"/>
      <c r="G25" s="196"/>
      <c r="H25" s="196"/>
      <c r="I25" s="197"/>
      <c r="J25" s="76"/>
      <c r="K25" s="92"/>
      <c r="L25" s="93"/>
      <c r="M25" s="94"/>
      <c r="N25" s="94"/>
      <c r="O25" s="95"/>
      <c r="P25" s="11"/>
      <c r="AA25" s="38" t="s">
        <v>48</v>
      </c>
    </row>
    <row r="26" spans="2:28" ht="20.100000000000001" customHeight="1">
      <c r="B26" s="137"/>
      <c r="C26" s="137"/>
      <c r="D26" s="157" t="s">
        <v>49</v>
      </c>
      <c r="E26" s="192"/>
      <c r="F26" s="157" t="s">
        <v>50</v>
      </c>
      <c r="G26" s="192"/>
      <c r="H26" s="193"/>
      <c r="I26" s="194"/>
      <c r="J26" s="76"/>
      <c r="K26" s="92"/>
      <c r="L26" s="93"/>
      <c r="M26" s="94"/>
      <c r="N26" s="94"/>
      <c r="O26" s="95"/>
      <c r="P26" s="11"/>
      <c r="AA26" s="38" t="s">
        <v>51</v>
      </c>
    </row>
    <row r="27" spans="2:28" ht="20.100000000000001" customHeight="1">
      <c r="B27" s="137"/>
      <c r="C27" s="137"/>
      <c r="D27" s="157" t="s">
        <v>52</v>
      </c>
      <c r="E27" s="192"/>
      <c r="F27" s="157" t="s">
        <v>53</v>
      </c>
      <c r="G27" s="192"/>
      <c r="H27" s="193"/>
      <c r="I27" s="194"/>
      <c r="J27" s="76"/>
      <c r="K27" s="92"/>
      <c r="L27" s="89"/>
      <c r="M27" s="90"/>
      <c r="N27" s="90"/>
      <c r="O27" s="91"/>
      <c r="P27" s="11"/>
      <c r="AA27" s="38" t="s">
        <v>54</v>
      </c>
    </row>
    <row r="28" spans="2:28" ht="3" customHeight="1">
      <c r="B28" s="147"/>
      <c r="C28" s="147"/>
      <c r="D28" s="17"/>
      <c r="E28" s="17"/>
      <c r="F28" s="17"/>
      <c r="G28" s="18"/>
      <c r="H28" s="18"/>
      <c r="I28" s="18"/>
      <c r="J28" s="18"/>
      <c r="K28" s="18"/>
      <c r="L28" s="198"/>
      <c r="M28" s="199"/>
      <c r="N28" s="199"/>
      <c r="O28" s="200"/>
      <c r="P28" s="19"/>
      <c r="AA28" s="38" t="s">
        <v>55</v>
      </c>
    </row>
    <row r="29" spans="2:28" s="2" customFormat="1" ht="12.75" customHeight="1">
      <c r="D29" s="6"/>
      <c r="N29" s="7"/>
      <c r="AA29" s="38" t="s">
        <v>56</v>
      </c>
    </row>
    <row r="30" spans="2:28" ht="3" customHeight="1">
      <c r="B30" s="137" t="s">
        <v>57</v>
      </c>
      <c r="C30" s="137"/>
      <c r="D30" s="11"/>
      <c r="E30" s="11"/>
      <c r="F30" s="11"/>
      <c r="G30" s="11"/>
      <c r="H30" s="11"/>
      <c r="I30" s="11"/>
      <c r="J30" s="11"/>
      <c r="K30" s="11"/>
      <c r="L30" s="11"/>
      <c r="M30" s="11"/>
      <c r="N30" s="11"/>
      <c r="O30" s="11"/>
      <c r="P30" s="11"/>
      <c r="AA30" s="38"/>
    </row>
    <row r="31" spans="2:28" ht="14.4" customHeight="1" thickBot="1">
      <c r="B31" s="137"/>
      <c r="C31" s="137"/>
      <c r="D31" s="138" t="s">
        <v>58</v>
      </c>
      <c r="E31" s="139"/>
      <c r="F31" s="139"/>
      <c r="G31" s="139"/>
      <c r="H31" s="139"/>
      <c r="I31" s="140"/>
      <c r="J31" s="141" t="s">
        <v>59</v>
      </c>
      <c r="K31" s="142"/>
      <c r="L31" s="141" t="s">
        <v>60</v>
      </c>
      <c r="M31" s="142"/>
      <c r="N31" s="142"/>
      <c r="O31" s="143"/>
      <c r="P31" s="11"/>
      <c r="AA31" s="38" t="s">
        <v>61</v>
      </c>
    </row>
    <row r="32" spans="2:28" ht="20.100000000000001" customHeight="1">
      <c r="B32" s="137"/>
      <c r="C32" s="137"/>
      <c r="D32" s="78" t="s">
        <v>62</v>
      </c>
      <c r="E32" s="79" t="s">
        <v>63</v>
      </c>
      <c r="F32" s="79" t="s">
        <v>64</v>
      </c>
      <c r="G32" s="79" t="s">
        <v>65</v>
      </c>
      <c r="H32" s="79" t="s">
        <v>66</v>
      </c>
      <c r="I32" s="80" t="s">
        <v>164</v>
      </c>
      <c r="J32" s="144" t="s">
        <v>68</v>
      </c>
      <c r="K32" s="144"/>
      <c r="L32" s="145" t="s">
        <v>69</v>
      </c>
      <c r="M32" s="146"/>
      <c r="N32" s="146"/>
      <c r="O32" s="146"/>
      <c r="P32" s="11"/>
      <c r="AA32" s="38" t="s">
        <v>70</v>
      </c>
    </row>
    <row r="33" spans="2:20" ht="20.100000000000001" customHeight="1" thickBot="1">
      <c r="B33" s="137"/>
      <c r="C33" s="137"/>
      <c r="D33" s="81" t="s">
        <v>71</v>
      </c>
      <c r="E33" s="62">
        <v>3</v>
      </c>
      <c r="F33" s="62">
        <v>7</v>
      </c>
      <c r="G33" s="62">
        <v>14</v>
      </c>
      <c r="H33" s="62">
        <v>2</v>
      </c>
      <c r="I33" s="63">
        <v>5</v>
      </c>
      <c r="J33" s="144" t="s">
        <v>72</v>
      </c>
      <c r="K33" s="144"/>
      <c r="L33" s="145" t="s">
        <v>73</v>
      </c>
      <c r="M33" s="146"/>
      <c r="N33" s="146"/>
      <c r="O33" s="146"/>
      <c r="P33" s="11"/>
    </row>
    <row r="34" spans="2:20" ht="20.100000000000001" customHeight="1">
      <c r="B34" s="137"/>
      <c r="C34" s="137"/>
      <c r="D34" s="78" t="s">
        <v>74</v>
      </c>
      <c r="E34" s="79" t="s">
        <v>75</v>
      </c>
      <c r="F34" s="79" t="s">
        <v>76</v>
      </c>
      <c r="G34" s="79" t="s">
        <v>77</v>
      </c>
      <c r="H34" s="79" t="s">
        <v>78</v>
      </c>
      <c r="I34" s="80" t="s">
        <v>79</v>
      </c>
      <c r="J34" s="144" t="s">
        <v>80</v>
      </c>
      <c r="K34" s="144"/>
      <c r="L34" s="145" t="s">
        <v>81</v>
      </c>
      <c r="M34" s="146"/>
      <c r="N34" s="146"/>
      <c r="O34" s="146"/>
      <c r="P34" s="11"/>
    </row>
    <row r="35" spans="2:20" ht="20.100000000000001" customHeight="1" thickBot="1">
      <c r="B35" s="137"/>
      <c r="C35" s="137"/>
      <c r="D35" s="81" t="s">
        <v>82</v>
      </c>
      <c r="E35" s="65">
        <v>1457</v>
      </c>
      <c r="F35" s="65">
        <v>982</v>
      </c>
      <c r="G35" s="65">
        <v>800</v>
      </c>
      <c r="H35" s="65">
        <v>700</v>
      </c>
      <c r="I35" s="63" t="s">
        <v>83</v>
      </c>
      <c r="J35" s="144" t="s">
        <v>84</v>
      </c>
      <c r="K35" s="144"/>
      <c r="L35" s="145" t="s">
        <v>85</v>
      </c>
      <c r="M35" s="146"/>
      <c r="N35" s="146"/>
      <c r="O35" s="146"/>
      <c r="P35" s="11"/>
    </row>
    <row r="36" spans="2:20" ht="20.100000000000001" customHeight="1">
      <c r="B36" s="137"/>
      <c r="C36" s="137"/>
      <c r="D36" s="282" t="s">
        <v>86</v>
      </c>
      <c r="E36" s="283"/>
      <c r="F36" s="284" t="s">
        <v>87</v>
      </c>
      <c r="G36" s="82" t="s">
        <v>88</v>
      </c>
      <c r="H36" s="82" t="s">
        <v>89</v>
      </c>
      <c r="I36" s="83" t="s">
        <v>90</v>
      </c>
      <c r="J36" s="144" t="s">
        <v>91</v>
      </c>
      <c r="K36" s="144"/>
      <c r="L36" s="145" t="s">
        <v>92</v>
      </c>
      <c r="M36" s="146"/>
      <c r="N36" s="146"/>
      <c r="O36" s="146"/>
      <c r="P36" s="11"/>
    </row>
    <row r="37" spans="2:20" ht="14.4" customHeight="1" thickBot="1">
      <c r="B37" s="137"/>
      <c r="C37" s="137"/>
      <c r="D37" s="84" t="s">
        <v>93</v>
      </c>
      <c r="E37" s="66">
        <v>20.5</v>
      </c>
      <c r="F37" s="285"/>
      <c r="G37" s="67">
        <v>16</v>
      </c>
      <c r="H37" s="67">
        <v>8</v>
      </c>
      <c r="I37" s="69">
        <f>(H37+G37)*E37</f>
        <v>492</v>
      </c>
      <c r="J37" s="185" t="s">
        <v>94</v>
      </c>
      <c r="K37" s="185"/>
      <c r="L37" s="185"/>
      <c r="M37" s="185"/>
      <c r="N37" s="185"/>
      <c r="O37" s="186"/>
      <c r="P37" s="11"/>
      <c r="T37" s="40" t="s">
        <v>95</v>
      </c>
    </row>
    <row r="38" spans="2:20" ht="20.100000000000001" customHeight="1">
      <c r="B38" s="137"/>
      <c r="C38" s="137"/>
      <c r="D38" s="173" t="s">
        <v>165</v>
      </c>
      <c r="E38" s="174"/>
      <c r="F38" s="174"/>
      <c r="G38" s="174"/>
      <c r="H38" s="174"/>
      <c r="I38" s="175"/>
      <c r="J38" s="207" t="s">
        <v>97</v>
      </c>
      <c r="K38" s="208"/>
      <c r="L38" s="209" t="s">
        <v>98</v>
      </c>
      <c r="M38" s="210"/>
      <c r="N38" s="210"/>
      <c r="O38" s="210"/>
      <c r="P38" s="11"/>
    </row>
    <row r="39" spans="2:20" ht="20.100000000000001" customHeight="1">
      <c r="B39" s="137"/>
      <c r="C39" s="137"/>
      <c r="D39" s="176"/>
      <c r="E39" s="177"/>
      <c r="F39" s="177"/>
      <c r="G39" s="177"/>
      <c r="H39" s="177"/>
      <c r="I39" s="178"/>
      <c r="J39" s="145" t="s">
        <v>99</v>
      </c>
      <c r="K39" s="146"/>
      <c r="L39" s="187" t="s">
        <v>100</v>
      </c>
      <c r="M39" s="188"/>
      <c r="N39" s="188"/>
      <c r="O39" s="188"/>
      <c r="P39" s="11"/>
    </row>
    <row r="40" spans="2:20" ht="20.100000000000001" customHeight="1">
      <c r="B40" s="137"/>
      <c r="C40" s="137"/>
      <c r="D40" s="176"/>
      <c r="E40" s="177"/>
      <c r="F40" s="177"/>
      <c r="G40" s="177"/>
      <c r="H40" s="177"/>
      <c r="I40" s="178"/>
      <c r="J40" s="145" t="s">
        <v>101</v>
      </c>
      <c r="K40" s="146"/>
      <c r="L40" s="187"/>
      <c r="M40" s="188"/>
      <c r="N40" s="188"/>
      <c r="O40" s="188"/>
      <c r="P40" s="11"/>
    </row>
    <row r="41" spans="2:20" ht="20.100000000000001" customHeight="1">
      <c r="B41" s="137"/>
      <c r="C41" s="137"/>
      <c r="D41" s="176"/>
      <c r="E41" s="177"/>
      <c r="F41" s="177"/>
      <c r="G41" s="177"/>
      <c r="H41" s="177"/>
      <c r="I41" s="178"/>
      <c r="J41" s="145"/>
      <c r="K41" s="146"/>
      <c r="L41" s="187"/>
      <c r="M41" s="188"/>
      <c r="N41" s="188"/>
      <c r="O41" s="188"/>
      <c r="P41" s="11"/>
    </row>
    <row r="42" spans="2:20" ht="20.100000000000001" customHeight="1">
      <c r="B42" s="137"/>
      <c r="C42" s="137"/>
      <c r="D42" s="176"/>
      <c r="E42" s="177"/>
      <c r="F42" s="177"/>
      <c r="G42" s="177"/>
      <c r="H42" s="177"/>
      <c r="I42" s="178"/>
      <c r="J42" s="145"/>
      <c r="K42" s="146"/>
      <c r="L42" s="187"/>
      <c r="M42" s="188"/>
      <c r="N42" s="188"/>
      <c r="O42" s="188"/>
      <c r="P42" s="11"/>
    </row>
    <row r="43" spans="2:20" ht="3" customHeight="1">
      <c r="B43" s="137"/>
      <c r="C43" s="137"/>
      <c r="D43" s="15"/>
      <c r="E43" s="15"/>
      <c r="F43" s="15"/>
      <c r="G43" s="16"/>
      <c r="H43" s="16"/>
      <c r="I43" s="16"/>
      <c r="J43" s="16"/>
      <c r="K43" s="16"/>
      <c r="L43" s="16"/>
      <c r="M43" s="16"/>
      <c r="N43" s="16"/>
      <c r="O43" s="16"/>
      <c r="P43" s="11"/>
    </row>
    <row r="44" spans="2:20" s="2" customFormat="1" ht="12.75" customHeight="1">
      <c r="B44" s="5"/>
      <c r="D44" s="6"/>
      <c r="N44" s="7"/>
    </row>
    <row r="45" spans="2:20" s="2" customFormat="1" ht="3" customHeight="1">
      <c r="B45" s="137" t="s">
        <v>102</v>
      </c>
      <c r="C45" s="137"/>
      <c r="D45" s="201"/>
      <c r="E45" s="201"/>
      <c r="F45" s="201"/>
      <c r="G45" s="201"/>
      <c r="H45" s="201"/>
      <c r="I45" s="201"/>
      <c r="J45" s="201"/>
      <c r="K45" s="201"/>
      <c r="L45" s="201"/>
      <c r="M45" s="201"/>
      <c r="N45" s="201"/>
      <c r="O45" s="201"/>
      <c r="P45" s="202"/>
    </row>
    <row r="46" spans="2:20" ht="14.4" customHeight="1">
      <c r="B46" s="137"/>
      <c r="C46" s="137"/>
      <c r="D46" s="203" t="s">
        <v>103</v>
      </c>
      <c r="E46" s="203"/>
      <c r="F46" s="203"/>
      <c r="G46" s="203"/>
      <c r="H46" s="203"/>
      <c r="I46" s="203"/>
      <c r="J46" s="203"/>
      <c r="K46" s="203"/>
      <c r="L46" s="203"/>
      <c r="M46" s="203"/>
      <c r="N46" s="203"/>
      <c r="O46" s="203"/>
      <c r="P46" s="202"/>
    </row>
    <row r="47" spans="2:20" ht="14.4" customHeight="1">
      <c r="B47" s="137"/>
      <c r="C47" s="137"/>
      <c r="D47" s="267" t="s">
        <v>104</v>
      </c>
      <c r="E47" s="267"/>
      <c r="F47" s="267"/>
      <c r="G47" s="267"/>
      <c r="H47" s="268"/>
      <c r="I47" s="74" t="s">
        <v>105</v>
      </c>
      <c r="J47" s="206" t="s">
        <v>106</v>
      </c>
      <c r="K47" s="205"/>
      <c r="L47" s="206" t="s">
        <v>107</v>
      </c>
      <c r="M47" s="204"/>
      <c r="N47" s="204"/>
      <c r="O47" s="204"/>
      <c r="P47" s="202"/>
    </row>
    <row r="48" spans="2:20" ht="25.2" customHeight="1">
      <c r="B48" s="137"/>
      <c r="C48" s="137"/>
      <c r="D48" s="85" t="s">
        <v>166</v>
      </c>
      <c r="E48" s="264" t="s">
        <v>167</v>
      </c>
      <c r="F48" s="264"/>
      <c r="G48" s="264"/>
      <c r="H48" s="265"/>
      <c r="I48" s="86" t="s">
        <v>109</v>
      </c>
      <c r="J48" s="215">
        <v>44623</v>
      </c>
      <c r="K48" s="216"/>
      <c r="L48" s="266" t="s">
        <v>168</v>
      </c>
      <c r="M48" s="264"/>
      <c r="N48" s="264"/>
      <c r="O48" s="264"/>
      <c r="P48" s="202"/>
    </row>
    <row r="49" spans="2:25" ht="25.2" customHeight="1">
      <c r="B49" s="137"/>
      <c r="C49" s="137"/>
      <c r="D49" s="85" t="s">
        <v>169</v>
      </c>
      <c r="E49" s="264" t="s">
        <v>170</v>
      </c>
      <c r="F49" s="264"/>
      <c r="G49" s="264"/>
      <c r="H49" s="265"/>
      <c r="I49" s="86" t="s">
        <v>109</v>
      </c>
      <c r="J49" s="215">
        <v>44624</v>
      </c>
      <c r="K49" s="216"/>
      <c r="L49" s="266" t="s">
        <v>171</v>
      </c>
      <c r="M49" s="264"/>
      <c r="N49" s="264"/>
      <c r="O49" s="264"/>
      <c r="P49" s="202"/>
    </row>
    <row r="50" spans="2:25" ht="25.2" customHeight="1">
      <c r="B50" s="137"/>
      <c r="C50" s="137"/>
      <c r="D50" s="85" t="s">
        <v>172</v>
      </c>
      <c r="E50" s="264" t="s">
        <v>173</v>
      </c>
      <c r="F50" s="264"/>
      <c r="G50" s="264"/>
      <c r="H50" s="265"/>
      <c r="I50" s="86" t="s">
        <v>109</v>
      </c>
      <c r="J50" s="215">
        <v>44643</v>
      </c>
      <c r="K50" s="216"/>
      <c r="L50" s="266" t="s">
        <v>174</v>
      </c>
      <c r="M50" s="264"/>
      <c r="N50" s="264"/>
      <c r="O50" s="264"/>
      <c r="P50" s="202"/>
    </row>
    <row r="51" spans="2:25" ht="25.2" customHeight="1">
      <c r="B51" s="137"/>
      <c r="C51" s="137"/>
      <c r="D51" s="85" t="s">
        <v>175</v>
      </c>
      <c r="E51" s="264" t="s">
        <v>176</v>
      </c>
      <c r="F51" s="264"/>
      <c r="G51" s="264"/>
      <c r="H51" s="265"/>
      <c r="I51" s="75" t="s">
        <v>116</v>
      </c>
      <c r="J51" s="215">
        <v>44648</v>
      </c>
      <c r="K51" s="216"/>
      <c r="L51" s="266" t="s">
        <v>177</v>
      </c>
      <c r="M51" s="264"/>
      <c r="N51" s="264"/>
      <c r="O51" s="264"/>
      <c r="P51" s="202"/>
      <c r="T51" s="40" t="s">
        <v>118</v>
      </c>
      <c r="Y51" s="2" t="s">
        <v>119</v>
      </c>
    </row>
    <row r="52" spans="2:25" ht="25.2" customHeight="1">
      <c r="B52" s="137"/>
      <c r="C52" s="137"/>
      <c r="D52" s="85" t="s">
        <v>178</v>
      </c>
      <c r="E52" s="264" t="s">
        <v>179</v>
      </c>
      <c r="F52" s="264"/>
      <c r="G52" s="264"/>
      <c r="H52" s="265"/>
      <c r="I52" s="86" t="s">
        <v>116</v>
      </c>
      <c r="J52" s="215">
        <v>44650</v>
      </c>
      <c r="K52" s="216"/>
      <c r="L52" s="262" t="s">
        <v>180</v>
      </c>
      <c r="M52" s="262"/>
      <c r="N52" s="262"/>
      <c r="O52" s="263"/>
      <c r="P52" s="202"/>
    </row>
    <row r="53" spans="2:25" ht="14.4" customHeight="1">
      <c r="B53" s="137"/>
      <c r="C53" s="137"/>
      <c r="D53" s="222" t="s">
        <v>122</v>
      </c>
      <c r="E53" s="222"/>
      <c r="F53" s="222"/>
      <c r="G53" s="222"/>
      <c r="H53" s="222"/>
      <c r="I53" s="223"/>
      <c r="J53" s="224" t="s">
        <v>123</v>
      </c>
      <c r="K53" s="224"/>
      <c r="L53" s="224"/>
      <c r="M53" s="224"/>
      <c r="N53" s="224"/>
      <c r="O53" s="224"/>
      <c r="P53" s="202"/>
    </row>
    <row r="54" spans="2:25" ht="20.100000000000001" customHeight="1">
      <c r="B54" s="137"/>
      <c r="C54" s="137"/>
      <c r="D54" s="245" t="s">
        <v>124</v>
      </c>
      <c r="E54" s="246"/>
      <c r="F54" s="240"/>
      <c r="G54" s="241"/>
      <c r="H54" s="241"/>
      <c r="I54" s="242"/>
      <c r="J54" s="243" t="s">
        <v>125</v>
      </c>
      <c r="K54" s="244"/>
      <c r="L54" s="51" t="s">
        <v>126</v>
      </c>
      <c r="M54" s="52" t="s">
        <v>127</v>
      </c>
      <c r="N54" s="52" t="s">
        <v>128</v>
      </c>
      <c r="O54" s="53" t="s">
        <v>129</v>
      </c>
      <c r="P54" s="202"/>
    </row>
    <row r="55" spans="2:25" ht="20.100000000000001" customHeight="1">
      <c r="B55" s="137"/>
      <c r="C55" s="137"/>
      <c r="D55" s="219" t="s">
        <v>130</v>
      </c>
      <c r="E55" s="230"/>
      <c r="F55" s="240"/>
      <c r="G55" s="241"/>
      <c r="H55" s="241"/>
      <c r="I55" s="242"/>
      <c r="J55" s="157" t="s">
        <v>49</v>
      </c>
      <c r="K55" s="192"/>
      <c r="L55" s="43" t="s">
        <v>131</v>
      </c>
      <c r="M55" s="44"/>
      <c r="N55" s="46"/>
      <c r="O55" s="37" t="e">
        <f>ABS(1-(N55/M55))</f>
        <v>#DIV/0!</v>
      </c>
      <c r="P55" s="202"/>
    </row>
    <row r="56" spans="2:25" ht="20.100000000000001" customHeight="1">
      <c r="B56" s="137"/>
      <c r="C56" s="137"/>
      <c r="D56" s="219" t="s">
        <v>132</v>
      </c>
      <c r="E56" s="230"/>
      <c r="F56" s="240"/>
      <c r="G56" s="241"/>
      <c r="H56" s="241"/>
      <c r="I56" s="242"/>
      <c r="J56" s="157" t="s">
        <v>133</v>
      </c>
      <c r="K56" s="192"/>
      <c r="L56" s="43" t="s">
        <v>134</v>
      </c>
      <c r="M56" s="46"/>
      <c r="N56" s="46"/>
      <c r="O56" s="37"/>
      <c r="P56" s="202"/>
    </row>
    <row r="57" spans="2:25" ht="20.100000000000001" customHeight="1">
      <c r="B57" s="137"/>
      <c r="C57" s="137"/>
      <c r="D57" s="219" t="s">
        <v>135</v>
      </c>
      <c r="E57" s="230"/>
      <c r="F57" s="240"/>
      <c r="G57" s="241"/>
      <c r="H57" s="241"/>
      <c r="I57" s="242"/>
      <c r="J57" s="157" t="s">
        <v>136</v>
      </c>
      <c r="K57" s="192"/>
      <c r="L57" s="43" t="s">
        <v>137</v>
      </c>
      <c r="M57" s="47"/>
      <c r="N57" s="48"/>
      <c r="O57" s="37"/>
      <c r="P57" s="202"/>
    </row>
    <row r="58" spans="2:25" ht="20.100000000000001" customHeight="1">
      <c r="B58" s="137"/>
      <c r="C58" s="137"/>
      <c r="D58" s="219" t="s">
        <v>138</v>
      </c>
      <c r="E58" s="230"/>
      <c r="F58" s="231"/>
      <c r="G58" s="232"/>
      <c r="H58" s="232"/>
      <c r="I58" s="233"/>
      <c r="J58" s="234" t="s">
        <v>53</v>
      </c>
      <c r="K58" s="235"/>
      <c r="L58" s="45" t="s">
        <v>134</v>
      </c>
      <c r="M58" s="54"/>
      <c r="N58" s="54"/>
      <c r="O58" s="37" t="e">
        <f>ABS(1-(N58/M58))</f>
        <v>#DIV/0!</v>
      </c>
      <c r="P58" s="202"/>
    </row>
    <row r="59" spans="2:25" ht="14.4" customHeight="1">
      <c r="B59" s="137"/>
      <c r="C59" s="137"/>
      <c r="D59" s="203" t="s">
        <v>139</v>
      </c>
      <c r="E59" s="203"/>
      <c r="F59" s="203"/>
      <c r="G59" s="203"/>
      <c r="H59" s="203"/>
      <c r="I59" s="236"/>
      <c r="J59" s="166" t="s">
        <v>140</v>
      </c>
      <c r="K59" s="167"/>
      <c r="L59" s="167"/>
      <c r="M59" s="167"/>
      <c r="N59" s="167"/>
      <c r="O59" s="167"/>
      <c r="P59" s="202"/>
    </row>
    <row r="60" spans="2:25" ht="20.100000000000001" customHeight="1">
      <c r="B60" s="137"/>
      <c r="C60" s="137"/>
      <c r="D60" s="237" t="s">
        <v>141</v>
      </c>
      <c r="E60" s="237"/>
      <c r="F60" s="238" t="s">
        <v>142</v>
      </c>
      <c r="G60" s="237"/>
      <c r="H60" s="237"/>
      <c r="I60" s="239"/>
      <c r="J60" s="157" t="s">
        <v>143</v>
      </c>
      <c r="K60" s="158"/>
      <c r="L60" s="158"/>
      <c r="M60" s="158"/>
      <c r="N60" s="158"/>
      <c r="O60" s="158"/>
      <c r="P60" s="202"/>
    </row>
    <row r="61" spans="2:25" ht="22.2" customHeight="1">
      <c r="B61" s="137"/>
      <c r="C61" s="137"/>
      <c r="D61" s="251" t="s">
        <v>144</v>
      </c>
      <c r="E61" s="252"/>
      <c r="F61" s="248" t="s">
        <v>145</v>
      </c>
      <c r="G61" s="249"/>
      <c r="H61" s="249"/>
      <c r="I61" s="250"/>
      <c r="J61" s="157" t="s">
        <v>146</v>
      </c>
      <c r="K61" s="158"/>
      <c r="L61" s="158"/>
      <c r="M61" s="158"/>
      <c r="N61" s="158"/>
      <c r="O61" s="158"/>
      <c r="P61" s="202"/>
    </row>
    <row r="62" spans="2:25" ht="22.2" customHeight="1">
      <c r="B62" s="137"/>
      <c r="C62" s="137"/>
      <c r="D62" s="219"/>
      <c r="E62" s="230"/>
      <c r="F62" s="248"/>
      <c r="G62" s="249"/>
      <c r="H62" s="249"/>
      <c r="I62" s="250"/>
      <c r="J62" s="157"/>
      <c r="K62" s="158"/>
      <c r="L62" s="158"/>
      <c r="M62" s="158"/>
      <c r="N62" s="158"/>
      <c r="O62" s="158"/>
      <c r="P62" s="202"/>
    </row>
    <row r="63" spans="2:25" ht="22.2" customHeight="1">
      <c r="B63" s="137"/>
      <c r="C63" s="137"/>
      <c r="D63" s="219"/>
      <c r="E63" s="230"/>
      <c r="F63" s="248"/>
      <c r="G63" s="249"/>
      <c r="H63" s="249"/>
      <c r="I63" s="250"/>
      <c r="J63" s="157"/>
      <c r="K63" s="158"/>
      <c r="L63" s="158"/>
      <c r="M63" s="158"/>
      <c r="N63" s="158"/>
      <c r="O63" s="158"/>
      <c r="P63" s="202"/>
    </row>
    <row r="64" spans="2:25" ht="22.2" customHeight="1">
      <c r="B64" s="137"/>
      <c r="C64" s="137"/>
      <c r="D64" s="219"/>
      <c r="E64" s="230"/>
      <c r="F64" s="248"/>
      <c r="G64" s="249"/>
      <c r="H64" s="249"/>
      <c r="I64" s="250"/>
      <c r="J64" s="157"/>
      <c r="K64" s="158"/>
      <c r="L64" s="158"/>
      <c r="M64" s="158"/>
      <c r="N64" s="158"/>
      <c r="O64" s="158"/>
      <c r="P64" s="202"/>
    </row>
    <row r="65" spans="2:20" ht="22.2" customHeight="1">
      <c r="B65" s="137"/>
      <c r="C65" s="137"/>
      <c r="D65" s="253"/>
      <c r="E65" s="253"/>
      <c r="F65" s="254"/>
      <c r="G65" s="253"/>
      <c r="H65" s="253"/>
      <c r="I65" s="255"/>
      <c r="J65" s="256"/>
      <c r="K65" s="257"/>
      <c r="L65" s="257"/>
      <c r="M65" s="257"/>
      <c r="N65" s="257"/>
      <c r="O65" s="257"/>
      <c r="P65" s="202"/>
      <c r="T65" s="40" t="s">
        <v>147</v>
      </c>
    </row>
    <row r="66" spans="2:20" ht="3" customHeight="1">
      <c r="B66" s="137"/>
      <c r="C66" s="137"/>
      <c r="D66" s="258"/>
      <c r="E66" s="258"/>
      <c r="F66" s="258"/>
      <c r="G66" s="258"/>
      <c r="H66" s="258"/>
      <c r="I66" s="258"/>
      <c r="J66" s="258"/>
      <c r="K66" s="258"/>
      <c r="L66" s="258"/>
      <c r="M66" s="258"/>
      <c r="N66" s="258"/>
      <c r="O66" s="258"/>
      <c r="P66" s="258"/>
    </row>
    <row r="67" spans="2:20" s="2" customFormat="1" ht="13.95" customHeight="1">
      <c r="D67" s="6"/>
      <c r="N67" s="7"/>
    </row>
    <row r="68" spans="2:20" s="2" customFormat="1" ht="13.95" customHeight="1">
      <c r="D68" s="8"/>
    </row>
    <row r="69" spans="2:20" s="2" customFormat="1" ht="13.95" customHeight="1">
      <c r="D69" s="9"/>
      <c r="E69" s="22"/>
      <c r="H69" s="22"/>
      <c r="K69" s="22"/>
      <c r="N69" s="22"/>
    </row>
    <row r="70" spans="2:20" s="2" customFormat="1" ht="13.95" customHeight="1"/>
    <row r="71" spans="2:20" s="2" customFormat="1" ht="13.2" customHeight="1">
      <c r="D71" s="247"/>
      <c r="E71" s="247"/>
      <c r="F71" s="247"/>
      <c r="G71" s="247"/>
      <c r="H71" s="247"/>
      <c r="I71" s="247"/>
      <c r="J71" s="247"/>
      <c r="K71" s="247"/>
      <c r="L71" s="247"/>
      <c r="M71" s="247"/>
      <c r="N71" s="247"/>
      <c r="O71" s="247"/>
    </row>
    <row r="72" spans="2:20" s="2" customFormat="1"/>
    <row r="73" spans="2:20" s="2" customFormat="1">
      <c r="D73" s="22"/>
    </row>
    <row r="74" spans="2:20" s="2" customFormat="1">
      <c r="D74" s="23"/>
    </row>
    <row r="75" spans="2:20" s="2" customFormat="1">
      <c r="D75" s="23"/>
    </row>
    <row r="76" spans="2:20" s="2" customFormat="1">
      <c r="D76" s="23"/>
    </row>
    <row r="77" spans="2:20" s="2" customFormat="1">
      <c r="D77" s="23"/>
    </row>
    <row r="78" spans="2:20" s="2" customFormat="1">
      <c r="D78" s="23"/>
    </row>
    <row r="79" spans="2:20" s="2" customFormat="1">
      <c r="D79" s="23"/>
    </row>
    <row r="80" spans="2:20" s="2" customFormat="1">
      <c r="D80" s="23"/>
    </row>
    <row r="81" spans="20:20" s="2" customFormat="1"/>
    <row r="82" spans="20:20" s="2" customFormat="1" ht="15.6">
      <c r="T82" s="41" t="s">
        <v>148</v>
      </c>
    </row>
    <row r="83" spans="20:20" s="2" customFormat="1"/>
    <row r="84" spans="20:20" s="2" customFormat="1"/>
    <row r="85" spans="20:20" s="2" customFormat="1"/>
    <row r="86" spans="20:20" s="2" customFormat="1"/>
    <row r="87" spans="20:20" s="2" customFormat="1"/>
    <row r="88" spans="20:20" s="2" customFormat="1"/>
    <row r="89" spans="20:20" s="2" customFormat="1"/>
    <row r="90" spans="20:20" s="2" customFormat="1"/>
    <row r="91" spans="20:20" s="2" customFormat="1"/>
    <row r="92" spans="20:20" s="2" customFormat="1"/>
    <row r="93" spans="20:20" s="2" customFormat="1"/>
    <row r="94" spans="20:20" s="2" customFormat="1"/>
    <row r="95" spans="20:20" s="2" customFormat="1"/>
    <row r="96" spans="20:20"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sheetData>
  <sheetProtection insertHyperlinks="0"/>
  <mergeCells count="135">
    <mergeCell ref="D47:H47"/>
    <mergeCell ref="E48:H48"/>
    <mergeCell ref="E49:H49"/>
    <mergeCell ref="E50:H50"/>
    <mergeCell ref="E51:H51"/>
    <mergeCell ref="D10:F10"/>
    <mergeCell ref="G10:I10"/>
    <mergeCell ref="D12:I12"/>
    <mergeCell ref="K9:O9"/>
    <mergeCell ref="K10:O10"/>
    <mergeCell ref="J12:O18"/>
    <mergeCell ref="D13:I18"/>
    <mergeCell ref="J11:O11"/>
    <mergeCell ref="J48:K48"/>
    <mergeCell ref="L48:O48"/>
    <mergeCell ref="J49:K49"/>
    <mergeCell ref="L49:O49"/>
    <mergeCell ref="L42:O42"/>
    <mergeCell ref="L34:O34"/>
    <mergeCell ref="J35:K35"/>
    <mergeCell ref="L35:O35"/>
    <mergeCell ref="D36:E36"/>
    <mergeCell ref="F36:F37"/>
    <mergeCell ref="J36:K36"/>
    <mergeCell ref="D65:E65"/>
    <mergeCell ref="F65:I65"/>
    <mergeCell ref="J65:O65"/>
    <mergeCell ref="D66:P66"/>
    <mergeCell ref="D71:O71"/>
    <mergeCell ref="D9:I9"/>
    <mergeCell ref="D63:E63"/>
    <mergeCell ref="F63:I63"/>
    <mergeCell ref="J63:O63"/>
    <mergeCell ref="D64:E64"/>
    <mergeCell ref="F64:I64"/>
    <mergeCell ref="J64:O64"/>
    <mergeCell ref="D61:E61"/>
    <mergeCell ref="F61:I61"/>
    <mergeCell ref="J61:O61"/>
    <mergeCell ref="D62:E62"/>
    <mergeCell ref="F62:I62"/>
    <mergeCell ref="J62:O62"/>
    <mergeCell ref="D58:E58"/>
    <mergeCell ref="F58:I58"/>
    <mergeCell ref="J58:K58"/>
    <mergeCell ref="D59:I59"/>
    <mergeCell ref="J59:O59"/>
    <mergeCell ref="D60:E60"/>
    <mergeCell ref="L51:O51"/>
    <mergeCell ref="F60:I60"/>
    <mergeCell ref="J60:O60"/>
    <mergeCell ref="D56:E56"/>
    <mergeCell ref="F56:I56"/>
    <mergeCell ref="J56:K56"/>
    <mergeCell ref="D57:E57"/>
    <mergeCell ref="F57:I57"/>
    <mergeCell ref="J57:K57"/>
    <mergeCell ref="D54:E54"/>
    <mergeCell ref="F54:I54"/>
    <mergeCell ref="J54:K54"/>
    <mergeCell ref="D55:E55"/>
    <mergeCell ref="F55:I55"/>
    <mergeCell ref="J55:K55"/>
    <mergeCell ref="B45:C66"/>
    <mergeCell ref="D45:O45"/>
    <mergeCell ref="P45:P65"/>
    <mergeCell ref="D46:O46"/>
    <mergeCell ref="J47:K47"/>
    <mergeCell ref="L47:O47"/>
    <mergeCell ref="D38:I42"/>
    <mergeCell ref="J38:K38"/>
    <mergeCell ref="L38:O38"/>
    <mergeCell ref="J39:K39"/>
    <mergeCell ref="L39:O39"/>
    <mergeCell ref="J40:K40"/>
    <mergeCell ref="L40:O40"/>
    <mergeCell ref="J41:K41"/>
    <mergeCell ref="L41:O41"/>
    <mergeCell ref="J42:K42"/>
    <mergeCell ref="J52:K52"/>
    <mergeCell ref="L52:O52"/>
    <mergeCell ref="D53:I53"/>
    <mergeCell ref="J53:O53"/>
    <mergeCell ref="E52:H52"/>
    <mergeCell ref="J50:K50"/>
    <mergeCell ref="L50:O50"/>
    <mergeCell ref="J51:K51"/>
    <mergeCell ref="L36:O36"/>
    <mergeCell ref="J37:O37"/>
    <mergeCell ref="L28:O28"/>
    <mergeCell ref="B30:C43"/>
    <mergeCell ref="D31:I31"/>
    <mergeCell ref="J31:K31"/>
    <mergeCell ref="L31:O31"/>
    <mergeCell ref="J32:K32"/>
    <mergeCell ref="L32:O32"/>
    <mergeCell ref="J33:K33"/>
    <mergeCell ref="L33:O33"/>
    <mergeCell ref="J34:K34"/>
    <mergeCell ref="B7:C28"/>
    <mergeCell ref="D8:I8"/>
    <mergeCell ref="J8:O8"/>
    <mergeCell ref="D24:I24"/>
    <mergeCell ref="F26:G26"/>
    <mergeCell ref="F27:G27"/>
    <mergeCell ref="H26:I26"/>
    <mergeCell ref="H27:I27"/>
    <mergeCell ref="D25:I25"/>
    <mergeCell ref="D26:E26"/>
    <mergeCell ref="D27:E27"/>
    <mergeCell ref="D23:I23"/>
    <mergeCell ref="J23:O23"/>
    <mergeCell ref="D20:I20"/>
    <mergeCell ref="J20:O20"/>
    <mergeCell ref="D21:I21"/>
    <mergeCell ref="J21:O21"/>
    <mergeCell ref="D22:I22"/>
    <mergeCell ref="J22:O22"/>
    <mergeCell ref="D19:I19"/>
    <mergeCell ref="J19:O19"/>
    <mergeCell ref="D11:F11"/>
    <mergeCell ref="G11:I11"/>
    <mergeCell ref="I4:K4"/>
    <mergeCell ref="L4:M4"/>
    <mergeCell ref="N4:O4"/>
    <mergeCell ref="I5:K5"/>
    <mergeCell ref="L5:M5"/>
    <mergeCell ref="N5:O5"/>
    <mergeCell ref="I1:P1"/>
    <mergeCell ref="I2:J2"/>
    <mergeCell ref="L2:M2"/>
    <mergeCell ref="N2:O2"/>
    <mergeCell ref="I3:K3"/>
    <mergeCell ref="L3:M3"/>
    <mergeCell ref="N3:O3"/>
  </mergeCells>
  <hyperlinks>
    <hyperlink ref="T82" r:id="rId1" display="https://puresunfarms.sharepoint.com/:p:/s/HEART/ERjB54ozpJxNivQPYUe_tM8Bim9tjbTyGz_XBWskbxKOTg?e=uJakl7" xr:uid="{649F854F-731D-48D4-B4AE-37492FF810A4}"/>
  </hyperlinks>
  <printOptions horizontalCentered="1"/>
  <pageMargins left="0.1" right="0.1" top="0.4" bottom="0.2" header="0.1" footer="0.1"/>
  <pageSetup scale="69" orientation="portrait" r:id="rId2"/>
  <headerFooter alignWithMargins="0"/>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2891BDC9-4084-4528-85F7-525BDFEFDACA}">
          <x14:formula1>
            <xm:f>Lists!$D$3:$D$11</xm:f>
          </x14:formula1>
          <xm:sqref>D54:E58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BCD54-6698-4D7E-B584-4E6129D44648}">
  <sheetPr>
    <tabColor indexed="41"/>
    <pageSetUpPr fitToPage="1"/>
  </sheetPr>
  <dimension ref="A1:AY314"/>
  <sheetViews>
    <sheetView showGridLines="0" tabSelected="1" zoomScale="85" zoomScaleNormal="85" workbookViewId="0">
      <selection activeCell="D13" sqref="D13:I18"/>
    </sheetView>
  </sheetViews>
  <sheetFormatPr defaultColWidth="8.88671875" defaultRowHeight="13.8"/>
  <cols>
    <col min="1" max="1" width="0.88671875" style="320" customWidth="1"/>
    <col min="2" max="2" width="2.6640625" style="320" customWidth="1"/>
    <col min="3" max="3" width="0.88671875" style="323" customWidth="1"/>
    <col min="4" max="7" width="11.33203125" style="323" customWidth="1"/>
    <col min="8" max="8" width="13" style="323" customWidth="1"/>
    <col min="9" max="9" width="12" style="323" customWidth="1"/>
    <col min="10" max="10" width="9.109375" style="323" customWidth="1"/>
    <col min="11" max="11" width="15.33203125" style="323" customWidth="1"/>
    <col min="12" max="14" width="11.33203125" style="323" customWidth="1"/>
    <col min="15" max="15" width="13" style="323" customWidth="1"/>
    <col min="16" max="16" width="0.5546875" style="323" customWidth="1"/>
    <col min="17" max="17" width="1.6640625" style="320" customWidth="1"/>
    <col min="18" max="51" width="8.88671875" style="320"/>
    <col min="52" max="16384" width="8.88671875" style="323"/>
  </cols>
  <sheetData>
    <row r="1" spans="2:28" ht="27.75" customHeight="1">
      <c r="B1" s="321"/>
      <c r="C1" s="321"/>
      <c r="D1" s="321"/>
      <c r="E1" s="321"/>
      <c r="F1" s="321"/>
      <c r="G1" s="321"/>
      <c r="H1" s="322" t="s">
        <v>181</v>
      </c>
      <c r="I1" s="322"/>
      <c r="J1" s="322"/>
      <c r="K1" s="322"/>
      <c r="L1" s="322"/>
      <c r="M1" s="322"/>
      <c r="N1" s="322"/>
      <c r="O1" s="322"/>
      <c r="P1" s="322"/>
    </row>
    <row r="2" spans="2:28" ht="17.100000000000001" customHeight="1">
      <c r="B2" s="324"/>
      <c r="C2" s="324"/>
      <c r="D2" s="324"/>
      <c r="E2" s="325" t="s">
        <v>182</v>
      </c>
      <c r="F2" s="325"/>
      <c r="G2" s="325"/>
      <c r="H2" s="326" t="s">
        <v>1</v>
      </c>
      <c r="I2" s="291"/>
      <c r="J2" s="291"/>
      <c r="K2" s="291"/>
      <c r="L2" s="327" t="s">
        <v>3</v>
      </c>
      <c r="M2" s="327"/>
      <c r="N2" s="286"/>
      <c r="O2" s="286"/>
      <c r="P2" s="328"/>
    </row>
    <row r="3" spans="2:28" ht="17.100000000000001" customHeight="1">
      <c r="B3" s="324"/>
      <c r="C3" s="324"/>
      <c r="D3" s="324"/>
      <c r="E3" s="325"/>
      <c r="F3" s="325"/>
      <c r="G3" s="325"/>
      <c r="H3" s="329" t="s">
        <v>4</v>
      </c>
      <c r="I3" s="291"/>
      <c r="J3" s="291"/>
      <c r="K3" s="291"/>
      <c r="L3" s="327" t="s">
        <v>6</v>
      </c>
      <c r="M3" s="327"/>
      <c r="N3" s="286"/>
      <c r="O3" s="286"/>
      <c r="P3" s="328"/>
      <c r="T3" s="330" t="s">
        <v>149</v>
      </c>
    </row>
    <row r="4" spans="2:28" ht="17.100000000000001" customHeight="1">
      <c r="B4" s="324"/>
      <c r="C4" s="324"/>
      <c r="D4" s="324"/>
      <c r="E4" s="325"/>
      <c r="F4" s="325"/>
      <c r="G4" s="325"/>
      <c r="H4" s="326" t="s">
        <v>8</v>
      </c>
      <c r="I4" s="291"/>
      <c r="J4" s="291"/>
      <c r="K4" s="291"/>
      <c r="L4" s="327" t="s">
        <v>10</v>
      </c>
      <c r="M4" s="327"/>
      <c r="N4" s="291"/>
      <c r="O4" s="291"/>
      <c r="P4" s="328"/>
    </row>
    <row r="5" spans="2:28" ht="17.100000000000001" customHeight="1">
      <c r="B5" s="324"/>
      <c r="C5" s="324"/>
      <c r="D5" s="324"/>
      <c r="E5" s="325"/>
      <c r="F5" s="325"/>
      <c r="G5" s="325"/>
      <c r="H5" s="326" t="s">
        <v>11</v>
      </c>
      <c r="I5" s="291"/>
      <c r="J5" s="291"/>
      <c r="K5" s="291"/>
      <c r="L5" s="327" t="s">
        <v>13</v>
      </c>
      <c r="M5" s="327"/>
      <c r="N5" s="286"/>
      <c r="O5" s="286"/>
      <c r="P5" s="328"/>
      <c r="T5" s="331" t="s">
        <v>14</v>
      </c>
    </row>
    <row r="6" spans="2:28" ht="7.5" customHeight="1">
      <c r="C6" s="320"/>
      <c r="D6" s="320"/>
      <c r="E6" s="320"/>
      <c r="F6" s="320"/>
      <c r="G6" s="320"/>
      <c r="H6" s="332"/>
      <c r="I6" s="333"/>
      <c r="J6" s="333"/>
      <c r="K6" s="333"/>
      <c r="L6" s="333"/>
      <c r="M6" s="333"/>
      <c r="N6" s="334"/>
      <c r="O6" s="334"/>
      <c r="P6" s="335"/>
    </row>
    <row r="7" spans="2:28" ht="3" customHeight="1">
      <c r="B7" s="336" t="s">
        <v>15</v>
      </c>
      <c r="C7" s="336"/>
      <c r="D7" s="337"/>
      <c r="E7" s="337"/>
      <c r="F7" s="337"/>
      <c r="G7" s="337"/>
      <c r="H7" s="337"/>
      <c r="I7" s="337"/>
      <c r="J7" s="337"/>
      <c r="K7" s="337"/>
      <c r="L7" s="337"/>
      <c r="M7" s="337"/>
      <c r="N7" s="337"/>
      <c r="O7" s="337"/>
      <c r="P7" s="337"/>
      <c r="T7" s="338"/>
      <c r="U7" s="338"/>
      <c r="V7" s="338"/>
      <c r="W7" s="338"/>
      <c r="X7" s="338"/>
      <c r="Y7" s="338"/>
      <c r="Z7" s="338"/>
      <c r="AA7" s="338"/>
      <c r="AB7" s="338"/>
    </row>
    <row r="8" spans="2:28" ht="14.4" customHeight="1">
      <c r="B8" s="336"/>
      <c r="C8" s="336"/>
      <c r="D8" s="339" t="s">
        <v>16</v>
      </c>
      <c r="E8" s="340"/>
      <c r="F8" s="340"/>
      <c r="G8" s="340"/>
      <c r="H8" s="340"/>
      <c r="I8" s="341"/>
      <c r="J8" s="339" t="s">
        <v>150</v>
      </c>
      <c r="K8" s="340"/>
      <c r="L8" s="340"/>
      <c r="M8" s="340"/>
      <c r="N8" s="340"/>
      <c r="O8" s="341"/>
      <c r="P8" s="342"/>
      <c r="T8" s="343"/>
      <c r="U8" s="343"/>
      <c r="V8" s="343"/>
      <c r="W8" s="343"/>
      <c r="X8" s="343"/>
      <c r="Y8" s="343"/>
      <c r="Z8" s="343"/>
      <c r="AA8" s="343"/>
      <c r="AB8" s="343"/>
    </row>
    <row r="9" spans="2:28" ht="24.75" customHeight="1">
      <c r="B9" s="336"/>
      <c r="C9" s="336"/>
      <c r="D9" s="151"/>
      <c r="E9" s="152"/>
      <c r="F9" s="152"/>
      <c r="G9" s="152"/>
      <c r="H9" s="152"/>
      <c r="I9" s="153"/>
      <c r="J9" s="344" t="s">
        <v>151</v>
      </c>
      <c r="K9" s="310"/>
      <c r="L9" s="310"/>
      <c r="M9" s="310"/>
      <c r="N9" s="310"/>
      <c r="O9" s="311"/>
      <c r="P9" s="342"/>
      <c r="T9" s="343"/>
      <c r="U9" s="343"/>
      <c r="V9" s="343"/>
      <c r="W9" s="343"/>
      <c r="X9" s="343"/>
      <c r="Y9" s="343"/>
      <c r="Z9" s="343"/>
      <c r="AA9" s="343"/>
      <c r="AB9" s="343"/>
    </row>
    <row r="10" spans="2:28" ht="17.399999999999999" customHeight="1">
      <c r="B10" s="336"/>
      <c r="C10" s="336"/>
      <c r="D10" s="345" t="s">
        <v>21</v>
      </c>
      <c r="E10" s="346"/>
      <c r="F10" s="347"/>
      <c r="G10" s="345" t="s">
        <v>22</v>
      </c>
      <c r="H10" s="346"/>
      <c r="I10" s="347"/>
      <c r="J10" s="344" t="s">
        <v>153</v>
      </c>
      <c r="K10" s="312"/>
      <c r="L10" s="312"/>
      <c r="M10" s="312"/>
      <c r="N10" s="312"/>
      <c r="O10" s="313"/>
      <c r="P10" s="342"/>
      <c r="T10" s="343"/>
      <c r="U10" s="343"/>
      <c r="V10" s="343"/>
      <c r="W10" s="343"/>
      <c r="X10" s="343"/>
      <c r="Y10" s="343"/>
      <c r="Z10" s="343"/>
      <c r="AA10" s="343"/>
      <c r="AB10" s="343"/>
    </row>
    <row r="11" spans="2:28" ht="16.2" customHeight="1">
      <c r="B11" s="336"/>
      <c r="C11" s="336"/>
      <c r="D11" s="259"/>
      <c r="E11" s="260"/>
      <c r="F11" s="261"/>
      <c r="G11" s="259"/>
      <c r="H11" s="260"/>
      <c r="I11" s="261"/>
      <c r="J11" s="339" t="s">
        <v>155</v>
      </c>
      <c r="K11" s="340"/>
      <c r="L11" s="340"/>
      <c r="M11" s="340"/>
      <c r="N11" s="340"/>
      <c r="O11" s="341"/>
      <c r="P11" s="342"/>
      <c r="T11" s="343"/>
      <c r="U11" s="343"/>
      <c r="V11" s="343"/>
      <c r="W11" s="343"/>
      <c r="X11" s="343"/>
      <c r="Y11" s="343"/>
      <c r="Z11" s="343"/>
      <c r="AA11" s="343"/>
      <c r="AB11" s="343"/>
    </row>
    <row r="12" spans="2:28" ht="16.95" customHeight="1">
      <c r="B12" s="336"/>
      <c r="C12" s="336"/>
      <c r="D12" s="339" t="s">
        <v>156</v>
      </c>
      <c r="E12" s="340"/>
      <c r="F12" s="340"/>
      <c r="G12" s="340"/>
      <c r="H12" s="340"/>
      <c r="I12" s="341"/>
      <c r="J12" s="416"/>
      <c r="K12" s="133"/>
      <c r="L12" s="133"/>
      <c r="M12" s="133"/>
      <c r="N12" s="133"/>
      <c r="O12" s="133"/>
      <c r="P12" s="342"/>
      <c r="T12" s="343"/>
      <c r="U12" s="343"/>
      <c r="V12" s="343"/>
      <c r="W12" s="343"/>
      <c r="X12" s="343"/>
      <c r="Y12" s="343"/>
      <c r="Z12" s="343"/>
      <c r="AA12" s="343"/>
      <c r="AB12" s="343"/>
    </row>
    <row r="13" spans="2:28" ht="14.4" customHeight="1">
      <c r="B13" s="336"/>
      <c r="C13" s="336"/>
      <c r="D13" s="133"/>
      <c r="E13" s="133"/>
      <c r="F13" s="133"/>
      <c r="G13" s="133"/>
      <c r="H13" s="133"/>
      <c r="I13" s="134"/>
      <c r="J13" s="417"/>
      <c r="K13" s="135"/>
      <c r="L13" s="135"/>
      <c r="M13" s="135"/>
      <c r="N13" s="135"/>
      <c r="O13" s="135"/>
      <c r="P13" s="342"/>
      <c r="R13" s="348"/>
      <c r="T13" s="343"/>
      <c r="U13" s="343"/>
      <c r="V13" s="343"/>
      <c r="W13" s="343"/>
      <c r="X13" s="343"/>
      <c r="Y13" s="343"/>
      <c r="Z13" s="343"/>
      <c r="AA13" s="343"/>
      <c r="AB13" s="343"/>
    </row>
    <row r="14" spans="2:28" ht="14.4" customHeight="1">
      <c r="B14" s="336"/>
      <c r="C14" s="336"/>
      <c r="D14" s="135"/>
      <c r="E14" s="135"/>
      <c r="F14" s="135"/>
      <c r="G14" s="135"/>
      <c r="H14" s="135"/>
      <c r="I14" s="280"/>
      <c r="J14" s="417"/>
      <c r="K14" s="135"/>
      <c r="L14" s="135"/>
      <c r="M14" s="135"/>
      <c r="N14" s="135"/>
      <c r="O14" s="135"/>
      <c r="P14" s="342"/>
      <c r="T14" s="343"/>
      <c r="U14" s="343"/>
      <c r="V14" s="343"/>
      <c r="W14" s="343"/>
      <c r="X14" s="343"/>
      <c r="Y14" s="343"/>
      <c r="Z14" s="343"/>
      <c r="AA14" s="343"/>
      <c r="AB14" s="343"/>
    </row>
    <row r="15" spans="2:28" ht="14.4" customHeight="1">
      <c r="B15" s="336"/>
      <c r="C15" s="336"/>
      <c r="D15" s="135"/>
      <c r="E15" s="135"/>
      <c r="F15" s="135"/>
      <c r="G15" s="135"/>
      <c r="H15" s="135"/>
      <c r="I15" s="280"/>
      <c r="J15" s="417"/>
      <c r="K15" s="135"/>
      <c r="L15" s="135"/>
      <c r="M15" s="135"/>
      <c r="N15" s="135"/>
      <c r="O15" s="135"/>
      <c r="P15" s="342"/>
      <c r="T15" s="343"/>
      <c r="U15" s="343"/>
      <c r="V15" s="343"/>
      <c r="W15" s="343"/>
      <c r="X15" s="343"/>
      <c r="Y15" s="343"/>
      <c r="Z15" s="343"/>
      <c r="AA15" s="343"/>
      <c r="AB15" s="343"/>
    </row>
    <row r="16" spans="2:28" ht="14.4" customHeight="1">
      <c r="B16" s="336"/>
      <c r="C16" s="336"/>
      <c r="D16" s="135"/>
      <c r="E16" s="135"/>
      <c r="F16" s="135"/>
      <c r="G16" s="135"/>
      <c r="H16" s="135"/>
      <c r="I16" s="280"/>
      <c r="J16" s="417"/>
      <c r="K16" s="135"/>
      <c r="L16" s="135"/>
      <c r="M16" s="135"/>
      <c r="N16" s="135"/>
      <c r="O16" s="135"/>
      <c r="P16" s="342"/>
      <c r="T16" s="343"/>
      <c r="U16" s="343"/>
      <c r="V16" s="343"/>
      <c r="W16" s="343"/>
      <c r="X16" s="343"/>
      <c r="Y16" s="343"/>
      <c r="Z16" s="343"/>
      <c r="AA16" s="343"/>
      <c r="AB16" s="343"/>
    </row>
    <row r="17" spans="2:28" ht="14.4" customHeight="1">
      <c r="B17" s="336"/>
      <c r="C17" s="336"/>
      <c r="D17" s="135"/>
      <c r="E17" s="135"/>
      <c r="F17" s="135"/>
      <c r="G17" s="135"/>
      <c r="H17" s="135"/>
      <c r="I17" s="280"/>
      <c r="J17" s="417"/>
      <c r="K17" s="135"/>
      <c r="L17" s="135"/>
      <c r="M17" s="135"/>
      <c r="N17" s="135"/>
      <c r="O17" s="135"/>
      <c r="P17" s="342"/>
      <c r="R17" s="348"/>
      <c r="T17" s="343"/>
      <c r="U17" s="343"/>
      <c r="V17" s="343"/>
      <c r="W17" s="343"/>
      <c r="X17" s="343"/>
      <c r="Y17" s="343"/>
      <c r="Z17" s="343"/>
      <c r="AA17" s="343"/>
      <c r="AB17" s="343"/>
    </row>
    <row r="18" spans="2:28" ht="34.950000000000003" customHeight="1">
      <c r="B18" s="336"/>
      <c r="C18" s="336"/>
      <c r="D18" s="136"/>
      <c r="E18" s="136"/>
      <c r="F18" s="136"/>
      <c r="G18" s="136"/>
      <c r="H18" s="136"/>
      <c r="I18" s="281"/>
      <c r="J18" s="418"/>
      <c r="K18" s="136"/>
      <c r="L18" s="136"/>
      <c r="M18" s="136"/>
      <c r="N18" s="136"/>
      <c r="O18" s="136"/>
      <c r="P18" s="342"/>
      <c r="R18" s="348"/>
      <c r="T18" s="343"/>
      <c r="U18" s="343"/>
      <c r="V18" s="343"/>
      <c r="W18" s="343"/>
      <c r="X18" s="343"/>
      <c r="Y18" s="343"/>
      <c r="Z18" s="343"/>
      <c r="AA18" s="343"/>
      <c r="AB18" s="343"/>
    </row>
    <row r="19" spans="2:28" ht="14.4" customHeight="1">
      <c r="B19" s="336"/>
      <c r="C19" s="336"/>
      <c r="D19" s="349" t="s">
        <v>35</v>
      </c>
      <c r="E19" s="350"/>
      <c r="F19" s="350"/>
      <c r="G19" s="350"/>
      <c r="H19" s="350"/>
      <c r="I19" s="351"/>
      <c r="J19" s="349" t="s">
        <v>183</v>
      </c>
      <c r="K19" s="350"/>
      <c r="L19" s="350"/>
      <c r="M19" s="350"/>
      <c r="N19" s="350"/>
      <c r="O19" s="351"/>
      <c r="P19" s="342"/>
      <c r="R19" s="348"/>
      <c r="T19" s="343"/>
      <c r="U19" s="343"/>
      <c r="V19" s="343"/>
      <c r="W19" s="343"/>
      <c r="X19" s="343"/>
      <c r="Y19" s="343"/>
      <c r="Z19" s="343"/>
      <c r="AA19" s="343"/>
      <c r="AB19" s="343"/>
    </row>
    <row r="20" spans="2:28" ht="20.100000000000001" customHeight="1">
      <c r="B20" s="336"/>
      <c r="C20" s="336"/>
      <c r="D20" s="116"/>
      <c r="E20" s="117"/>
      <c r="F20" s="117"/>
      <c r="G20" s="117"/>
      <c r="H20" s="117"/>
      <c r="I20" s="118"/>
      <c r="J20" s="116"/>
      <c r="K20" s="117"/>
      <c r="L20" s="117"/>
      <c r="M20" s="117"/>
      <c r="N20" s="117"/>
      <c r="O20" s="118"/>
      <c r="P20" s="342"/>
      <c r="T20" s="343"/>
      <c r="U20" s="343"/>
      <c r="V20" s="343"/>
      <c r="W20" s="343"/>
      <c r="X20" s="343"/>
      <c r="Y20" s="343"/>
      <c r="Z20" s="343"/>
      <c r="AA20" s="343"/>
      <c r="AB20" s="343"/>
    </row>
    <row r="21" spans="2:28" ht="20.100000000000001" customHeight="1">
      <c r="B21" s="336"/>
      <c r="C21" s="336"/>
      <c r="D21" s="116"/>
      <c r="E21" s="117"/>
      <c r="F21" s="117"/>
      <c r="G21" s="117"/>
      <c r="H21" s="117"/>
      <c r="I21" s="118"/>
      <c r="J21" s="116"/>
      <c r="K21" s="117"/>
      <c r="L21" s="117"/>
      <c r="M21" s="117"/>
      <c r="N21" s="117"/>
      <c r="O21" s="118"/>
      <c r="P21" s="342"/>
    </row>
    <row r="22" spans="2:28" ht="20.100000000000001" customHeight="1">
      <c r="B22" s="336"/>
      <c r="C22" s="336"/>
      <c r="D22" s="116"/>
      <c r="E22" s="117"/>
      <c r="F22" s="117"/>
      <c r="G22" s="117"/>
      <c r="H22" s="117"/>
      <c r="I22" s="118"/>
      <c r="J22" s="116"/>
      <c r="K22" s="117"/>
      <c r="L22" s="117"/>
      <c r="M22" s="117"/>
      <c r="N22" s="117"/>
      <c r="O22" s="118"/>
      <c r="P22" s="342"/>
    </row>
    <row r="23" spans="2:28" ht="20.100000000000001" customHeight="1">
      <c r="B23" s="336"/>
      <c r="C23" s="336"/>
      <c r="D23" s="182"/>
      <c r="E23" s="183"/>
      <c r="F23" s="183"/>
      <c r="G23" s="183"/>
      <c r="H23" s="183"/>
      <c r="I23" s="184"/>
      <c r="J23" s="182"/>
      <c r="K23" s="183"/>
      <c r="L23" s="183"/>
      <c r="M23" s="183"/>
      <c r="N23" s="183"/>
      <c r="O23" s="184"/>
      <c r="P23" s="342"/>
      <c r="T23" s="331" t="s">
        <v>45</v>
      </c>
    </row>
    <row r="24" spans="2:28" ht="14.4" customHeight="1">
      <c r="B24" s="336"/>
      <c r="C24" s="336"/>
      <c r="D24" s="352" t="s">
        <v>46</v>
      </c>
      <c r="E24" s="353"/>
      <c r="F24" s="353"/>
      <c r="G24" s="353"/>
      <c r="H24" s="353"/>
      <c r="I24" s="354"/>
      <c r="J24" s="352" t="s">
        <v>184</v>
      </c>
      <c r="K24" s="353"/>
      <c r="L24" s="353"/>
      <c r="M24" s="353"/>
      <c r="N24" s="353"/>
      <c r="O24" s="354"/>
      <c r="P24" s="342"/>
    </row>
    <row r="25" spans="2:28" ht="19.95" customHeight="1">
      <c r="B25" s="336"/>
      <c r="C25" s="336"/>
      <c r="D25" s="289"/>
      <c r="E25" s="290"/>
      <c r="F25" s="308"/>
      <c r="G25" s="158"/>
      <c r="H25" s="287"/>
      <c r="I25" s="288"/>
      <c r="J25" s="112"/>
      <c r="K25" s="314"/>
      <c r="L25" s="314"/>
      <c r="M25" s="314"/>
      <c r="N25" s="314"/>
      <c r="O25" s="315"/>
      <c r="P25" s="342"/>
      <c r="AA25" s="355" t="s">
        <v>48</v>
      </c>
    </row>
    <row r="26" spans="2:28" s="320" customFormat="1" ht="20.100000000000001" customHeight="1">
      <c r="B26" s="336"/>
      <c r="C26" s="336"/>
      <c r="D26" s="157"/>
      <c r="E26" s="192"/>
      <c r="F26" s="308"/>
      <c r="G26" s="158"/>
      <c r="H26" s="308"/>
      <c r="I26" s="158"/>
      <c r="J26" s="113" t="s">
        <v>185</v>
      </c>
      <c r="K26" s="316"/>
      <c r="L26" s="316"/>
      <c r="M26" s="316"/>
      <c r="N26" s="316"/>
      <c r="O26" s="317"/>
      <c r="P26" s="342"/>
      <c r="AA26" s="355" t="s">
        <v>51</v>
      </c>
    </row>
    <row r="27" spans="2:28" s="320" customFormat="1" ht="20.100000000000001" customHeight="1">
      <c r="B27" s="336"/>
      <c r="C27" s="336"/>
      <c r="D27" s="157"/>
      <c r="E27" s="192"/>
      <c r="F27" s="308"/>
      <c r="G27" s="158"/>
      <c r="H27" s="306"/>
      <c r="I27" s="307"/>
      <c r="J27" s="112"/>
      <c r="K27" s="316"/>
      <c r="L27" s="316"/>
      <c r="M27" s="316"/>
      <c r="N27" s="316"/>
      <c r="O27" s="316"/>
      <c r="P27" s="342"/>
      <c r="AA27" s="355"/>
    </row>
    <row r="28" spans="2:28" s="320" customFormat="1" ht="20.100000000000001" customHeight="1">
      <c r="B28" s="336"/>
      <c r="C28" s="336"/>
      <c r="D28" s="157"/>
      <c r="E28" s="192"/>
      <c r="F28" s="306"/>
      <c r="G28" s="309"/>
      <c r="H28" s="306"/>
      <c r="I28" s="309"/>
      <c r="J28" s="114"/>
      <c r="K28" s="318"/>
      <c r="L28" s="318"/>
      <c r="M28" s="318"/>
      <c r="N28" s="318"/>
      <c r="O28" s="319"/>
      <c r="P28" s="342"/>
      <c r="AA28" s="355" t="s">
        <v>54</v>
      </c>
    </row>
    <row r="29" spans="2:28" s="320" customFormat="1" ht="3" customHeight="1">
      <c r="B29" s="356"/>
      <c r="C29" s="356"/>
      <c r="D29" s="357"/>
      <c r="E29" s="357"/>
      <c r="F29" s="357"/>
      <c r="G29" s="358"/>
      <c r="H29" s="358"/>
      <c r="I29" s="358"/>
      <c r="J29" s="358"/>
      <c r="K29" s="358"/>
      <c r="L29" s="359"/>
      <c r="M29" s="360"/>
      <c r="N29" s="360"/>
      <c r="O29" s="361"/>
      <c r="P29" s="362"/>
      <c r="AA29" s="355" t="s">
        <v>55</v>
      </c>
    </row>
    <row r="30" spans="2:28" s="320" customFormat="1" ht="7.5" customHeight="1">
      <c r="D30" s="363"/>
      <c r="N30" s="364"/>
    </row>
    <row r="31" spans="2:28" s="320" customFormat="1" ht="3" customHeight="1">
      <c r="B31" s="336" t="s">
        <v>57</v>
      </c>
      <c r="C31" s="336"/>
      <c r="D31" s="342"/>
      <c r="E31" s="342"/>
      <c r="F31" s="342"/>
      <c r="G31" s="342"/>
      <c r="H31" s="342"/>
      <c r="I31" s="342"/>
      <c r="J31" s="342"/>
      <c r="K31" s="342"/>
      <c r="L31" s="342"/>
      <c r="M31" s="342"/>
      <c r="N31" s="342"/>
      <c r="O31" s="342"/>
      <c r="P31" s="342"/>
      <c r="AA31" s="355"/>
    </row>
    <row r="32" spans="2:28" s="320" customFormat="1" ht="14.4" customHeight="1" thickBot="1">
      <c r="B32" s="336"/>
      <c r="C32" s="336"/>
      <c r="D32" s="365" t="s">
        <v>58</v>
      </c>
      <c r="E32" s="366"/>
      <c r="F32" s="366"/>
      <c r="G32" s="366"/>
      <c r="H32" s="366"/>
      <c r="I32" s="367"/>
      <c r="J32" s="368" t="s">
        <v>186</v>
      </c>
      <c r="K32" s="369"/>
      <c r="L32" s="368" t="s">
        <v>60</v>
      </c>
      <c r="M32" s="369"/>
      <c r="N32" s="369"/>
      <c r="O32" s="370"/>
      <c r="P32" s="342"/>
      <c r="AA32" s="355" t="s">
        <v>56</v>
      </c>
    </row>
    <row r="33" spans="2:27" s="320" customFormat="1" ht="21" customHeight="1">
      <c r="B33" s="336"/>
      <c r="C33" s="336"/>
      <c r="D33" s="410"/>
      <c r="E33" s="411"/>
      <c r="F33" s="411"/>
      <c r="G33" s="411"/>
      <c r="H33" s="411"/>
      <c r="I33" s="412"/>
      <c r="J33" s="144"/>
      <c r="K33" s="144"/>
      <c r="L33" s="145"/>
      <c r="M33" s="146"/>
      <c r="N33" s="146"/>
      <c r="O33" s="146"/>
      <c r="P33" s="342"/>
    </row>
    <row r="34" spans="2:27" s="320" customFormat="1" ht="20.100000000000001" customHeight="1">
      <c r="B34" s="336"/>
      <c r="C34" s="336"/>
      <c r="D34" s="413"/>
      <c r="E34" s="414"/>
      <c r="F34" s="414"/>
      <c r="G34" s="414"/>
      <c r="H34" s="414"/>
      <c r="I34" s="415"/>
      <c r="J34" s="144"/>
      <c r="K34" s="144"/>
      <c r="L34" s="145"/>
      <c r="M34" s="146"/>
      <c r="N34" s="146"/>
      <c r="O34" s="146"/>
      <c r="P34" s="342"/>
      <c r="AA34" s="355" t="s">
        <v>61</v>
      </c>
    </row>
    <row r="35" spans="2:27" s="320" customFormat="1" ht="20.100000000000001" customHeight="1">
      <c r="B35" s="336"/>
      <c r="C35" s="336"/>
      <c r="D35" s="413"/>
      <c r="E35" s="414"/>
      <c r="F35" s="414"/>
      <c r="G35" s="414"/>
      <c r="H35" s="414"/>
      <c r="I35" s="415"/>
      <c r="J35" s="144"/>
      <c r="K35" s="144"/>
      <c r="L35" s="145"/>
      <c r="M35" s="146"/>
      <c r="N35" s="146"/>
      <c r="O35" s="146"/>
      <c r="P35" s="342"/>
      <c r="AA35" s="355" t="s">
        <v>70</v>
      </c>
    </row>
    <row r="36" spans="2:27" s="320" customFormat="1" ht="20.100000000000001" customHeight="1">
      <c r="B36" s="336"/>
      <c r="C36" s="336"/>
      <c r="D36" s="103"/>
      <c r="E36" s="102"/>
      <c r="F36" s="102"/>
      <c r="G36" s="102"/>
      <c r="H36" s="102"/>
      <c r="I36" s="104"/>
      <c r="J36" s="144"/>
      <c r="K36" s="144"/>
      <c r="L36" s="145"/>
      <c r="M36" s="146"/>
      <c r="N36" s="146"/>
      <c r="O36" s="146"/>
      <c r="P36" s="342"/>
    </row>
    <row r="37" spans="2:27" s="320" customFormat="1" ht="20.100000000000001" customHeight="1">
      <c r="B37" s="336"/>
      <c r="C37" s="336"/>
      <c r="D37" s="105"/>
      <c r="E37" s="96"/>
      <c r="F37" s="97"/>
      <c r="G37" s="98"/>
      <c r="H37" s="98"/>
      <c r="I37" s="106"/>
      <c r="J37" s="144"/>
      <c r="K37" s="144"/>
      <c r="L37" s="145"/>
      <c r="M37" s="146"/>
      <c r="N37" s="146"/>
      <c r="O37" s="146"/>
      <c r="P37" s="342"/>
    </row>
    <row r="38" spans="2:27" s="320" customFormat="1" ht="14.4" customHeight="1">
      <c r="B38" s="336"/>
      <c r="C38" s="336"/>
      <c r="D38" s="107"/>
      <c r="E38" s="99"/>
      <c r="F38" s="97"/>
      <c r="G38" s="100"/>
      <c r="H38" s="100"/>
      <c r="I38" s="108"/>
      <c r="J38" s="371" t="s">
        <v>94</v>
      </c>
      <c r="K38" s="371"/>
      <c r="L38" s="371"/>
      <c r="M38" s="371"/>
      <c r="N38" s="371"/>
      <c r="O38" s="372"/>
      <c r="P38" s="342"/>
      <c r="T38" s="331"/>
    </row>
    <row r="39" spans="2:27" s="320" customFormat="1" ht="20.100000000000001" customHeight="1">
      <c r="B39" s="336"/>
      <c r="C39" s="336"/>
      <c r="D39" s="109"/>
      <c r="E39" s="101"/>
      <c r="F39" s="101"/>
      <c r="G39" s="101"/>
      <c r="H39" s="101"/>
      <c r="I39" s="110"/>
      <c r="J39" s="373" t="s">
        <v>97</v>
      </c>
      <c r="K39" s="373"/>
      <c r="L39" s="374" t="s">
        <v>98</v>
      </c>
      <c r="M39" s="375"/>
      <c r="N39" s="375"/>
      <c r="O39" s="375"/>
      <c r="P39" s="342"/>
    </row>
    <row r="40" spans="2:27" s="320" customFormat="1" ht="20.100000000000001" customHeight="1">
      <c r="B40" s="336"/>
      <c r="C40" s="336"/>
      <c r="D40" s="299"/>
      <c r="E40" s="300"/>
      <c r="F40" s="300"/>
      <c r="G40" s="300"/>
      <c r="H40" s="300"/>
      <c r="I40" s="301"/>
      <c r="J40" s="145"/>
      <c r="K40" s="146"/>
      <c r="L40" s="187"/>
      <c r="M40" s="188"/>
      <c r="N40" s="188"/>
      <c r="O40" s="188"/>
      <c r="P40" s="342"/>
      <c r="V40" s="376"/>
    </row>
    <row r="41" spans="2:27" s="320" customFormat="1" ht="20.100000000000001" customHeight="1">
      <c r="B41" s="336"/>
      <c r="C41" s="336"/>
      <c r="D41" s="302"/>
      <c r="E41" s="300"/>
      <c r="F41" s="300"/>
      <c r="G41" s="300"/>
      <c r="H41" s="300"/>
      <c r="I41" s="301"/>
      <c r="J41" s="146"/>
      <c r="K41" s="146"/>
      <c r="L41" s="187"/>
      <c r="M41" s="188"/>
      <c r="N41" s="188"/>
      <c r="O41" s="188"/>
      <c r="P41" s="342"/>
      <c r="V41" s="376"/>
    </row>
    <row r="42" spans="2:27" s="320" customFormat="1" ht="20.100000000000001" customHeight="1">
      <c r="B42" s="336"/>
      <c r="C42" s="336"/>
      <c r="D42" s="299"/>
      <c r="E42" s="300"/>
      <c r="F42" s="300"/>
      <c r="G42" s="300"/>
      <c r="H42" s="300"/>
      <c r="I42" s="301"/>
      <c r="J42" s="146"/>
      <c r="K42" s="146"/>
      <c r="L42" s="187"/>
      <c r="M42" s="188"/>
      <c r="N42" s="188"/>
      <c r="O42" s="188"/>
      <c r="P42" s="342"/>
      <c r="V42" s="376"/>
    </row>
    <row r="43" spans="2:27" s="320" customFormat="1" ht="20.100000000000001" customHeight="1">
      <c r="B43" s="336"/>
      <c r="C43" s="336"/>
      <c r="D43" s="303"/>
      <c r="E43" s="304"/>
      <c r="F43" s="304"/>
      <c r="G43" s="304"/>
      <c r="H43" s="304"/>
      <c r="I43" s="305"/>
      <c r="J43" s="146"/>
      <c r="K43" s="146"/>
      <c r="L43" s="187"/>
      <c r="M43" s="188"/>
      <c r="N43" s="188"/>
      <c r="O43" s="188"/>
      <c r="P43" s="342"/>
      <c r="V43" s="376"/>
    </row>
    <row r="44" spans="2:27" s="320" customFormat="1" ht="3" customHeight="1">
      <c r="B44" s="336"/>
      <c r="C44" s="336"/>
      <c r="D44" s="377"/>
      <c r="E44" s="377"/>
      <c r="F44" s="377"/>
      <c r="G44" s="378"/>
      <c r="H44" s="378"/>
      <c r="I44" s="378"/>
      <c r="J44" s="378"/>
      <c r="K44" s="378"/>
      <c r="L44" s="378"/>
      <c r="M44" s="378"/>
      <c r="N44" s="378"/>
      <c r="O44" s="378"/>
      <c r="P44" s="342"/>
      <c r="V44" s="376"/>
    </row>
    <row r="45" spans="2:27" s="320" customFormat="1" ht="9" customHeight="1">
      <c r="B45" s="379"/>
      <c r="D45" s="363"/>
      <c r="N45" s="364"/>
      <c r="V45" s="376"/>
    </row>
    <row r="46" spans="2:27" s="320" customFormat="1" ht="3" customHeight="1">
      <c r="B46" s="336" t="s">
        <v>102</v>
      </c>
      <c r="C46" s="336"/>
      <c r="D46" s="380"/>
      <c r="E46" s="380"/>
      <c r="F46" s="380"/>
      <c r="G46" s="380"/>
      <c r="H46" s="380"/>
      <c r="I46" s="380"/>
      <c r="J46" s="380"/>
      <c r="K46" s="380"/>
      <c r="L46" s="380"/>
      <c r="M46" s="380"/>
      <c r="N46" s="380"/>
      <c r="O46" s="380"/>
      <c r="P46" s="342"/>
    </row>
    <row r="47" spans="2:27" s="320" customFormat="1" ht="14.4" customHeight="1">
      <c r="B47" s="336"/>
      <c r="C47" s="336"/>
      <c r="D47" s="381" t="s">
        <v>103</v>
      </c>
      <c r="E47" s="381"/>
      <c r="F47" s="381"/>
      <c r="G47" s="381"/>
      <c r="H47" s="381"/>
      <c r="I47" s="381"/>
      <c r="J47" s="381"/>
      <c r="K47" s="381"/>
      <c r="L47" s="381"/>
      <c r="M47" s="381"/>
      <c r="N47" s="381"/>
      <c r="O47" s="381"/>
      <c r="P47" s="342"/>
    </row>
    <row r="48" spans="2:27" s="320" customFormat="1" ht="14.4" customHeight="1">
      <c r="B48" s="336"/>
      <c r="C48" s="336"/>
      <c r="D48" s="382" t="s">
        <v>104</v>
      </c>
      <c r="E48" s="382"/>
      <c r="F48" s="382"/>
      <c r="G48" s="382"/>
      <c r="H48" s="383"/>
      <c r="I48" s="384" t="s">
        <v>105</v>
      </c>
      <c r="J48" s="385" t="s">
        <v>106</v>
      </c>
      <c r="K48" s="386"/>
      <c r="L48" s="385" t="s">
        <v>107</v>
      </c>
      <c r="M48" s="387"/>
      <c r="N48" s="387"/>
      <c r="O48" s="387"/>
      <c r="P48" s="342"/>
    </row>
    <row r="49" spans="2:20" s="320" customFormat="1" ht="25.2" customHeight="1">
      <c r="B49" s="336"/>
      <c r="C49" s="336"/>
      <c r="D49" s="85" t="s">
        <v>166</v>
      </c>
      <c r="E49" s="292"/>
      <c r="F49" s="292"/>
      <c r="G49" s="292"/>
      <c r="H49" s="293"/>
      <c r="I49" s="111"/>
      <c r="J49" s="294"/>
      <c r="K49" s="295"/>
      <c r="L49" s="296"/>
      <c r="M49" s="292"/>
      <c r="N49" s="292"/>
      <c r="O49" s="292"/>
      <c r="P49" s="342"/>
    </row>
    <row r="50" spans="2:20" s="320" customFormat="1" ht="25.2" customHeight="1">
      <c r="B50" s="336"/>
      <c r="C50" s="336"/>
      <c r="D50" s="85" t="s">
        <v>169</v>
      </c>
      <c r="E50" s="292"/>
      <c r="F50" s="292"/>
      <c r="G50" s="292"/>
      <c r="H50" s="293"/>
      <c r="I50" s="111"/>
      <c r="J50" s="294"/>
      <c r="K50" s="295"/>
      <c r="L50" s="296"/>
      <c r="M50" s="292"/>
      <c r="N50" s="292"/>
      <c r="O50" s="292"/>
      <c r="P50" s="342"/>
    </row>
    <row r="51" spans="2:20" s="320" customFormat="1" ht="25.2" customHeight="1">
      <c r="B51" s="336"/>
      <c r="C51" s="336"/>
      <c r="D51" s="85" t="s">
        <v>172</v>
      </c>
      <c r="E51" s="292"/>
      <c r="F51" s="292"/>
      <c r="G51" s="292"/>
      <c r="H51" s="293"/>
      <c r="I51" s="111"/>
      <c r="J51" s="215"/>
      <c r="K51" s="216"/>
      <c r="L51" s="266"/>
      <c r="M51" s="264"/>
      <c r="N51" s="264"/>
      <c r="O51" s="264"/>
      <c r="P51" s="342"/>
    </row>
    <row r="52" spans="2:20" s="320" customFormat="1" ht="25.2" customHeight="1">
      <c r="B52" s="336"/>
      <c r="C52" s="336"/>
      <c r="D52" s="85" t="s">
        <v>175</v>
      </c>
      <c r="E52" s="264"/>
      <c r="F52" s="264"/>
      <c r="G52" s="264"/>
      <c r="H52" s="265"/>
      <c r="I52" s="115"/>
      <c r="J52" s="215"/>
      <c r="K52" s="216"/>
      <c r="L52" s="266"/>
      <c r="M52" s="264"/>
      <c r="N52" s="264"/>
      <c r="O52" s="264"/>
      <c r="P52" s="342"/>
      <c r="T52" s="331"/>
    </row>
    <row r="53" spans="2:20" s="320" customFormat="1" ht="25.2" customHeight="1">
      <c r="B53" s="336"/>
      <c r="C53" s="336"/>
      <c r="D53" s="85" t="s">
        <v>178</v>
      </c>
      <c r="E53" s="264"/>
      <c r="F53" s="264"/>
      <c r="G53" s="264"/>
      <c r="H53" s="265"/>
      <c r="I53" s="86"/>
      <c r="J53" s="215"/>
      <c r="K53" s="216"/>
      <c r="L53" s="262"/>
      <c r="M53" s="262"/>
      <c r="N53" s="262"/>
      <c r="O53" s="263"/>
      <c r="P53" s="342"/>
    </row>
    <row r="54" spans="2:20" s="320" customFormat="1" ht="14.4" customHeight="1">
      <c r="B54" s="336"/>
      <c r="C54" s="336"/>
      <c r="D54" s="388" t="s">
        <v>122</v>
      </c>
      <c r="E54" s="388"/>
      <c r="F54" s="388"/>
      <c r="G54" s="388"/>
      <c r="H54" s="388"/>
      <c r="I54" s="389"/>
      <c r="J54" s="390" t="s">
        <v>123</v>
      </c>
      <c r="K54" s="390"/>
      <c r="L54" s="390"/>
      <c r="M54" s="390"/>
      <c r="N54" s="390"/>
      <c r="O54" s="390"/>
      <c r="P54" s="342"/>
    </row>
    <row r="55" spans="2:20" s="320" customFormat="1" ht="20.100000000000001" customHeight="1">
      <c r="B55" s="336"/>
      <c r="C55" s="336"/>
      <c r="D55" s="245" t="s">
        <v>187</v>
      </c>
      <c r="E55" s="246"/>
      <c r="F55" s="240"/>
      <c r="G55" s="241"/>
      <c r="H55" s="241"/>
      <c r="I55" s="242"/>
      <c r="J55" s="391" t="s">
        <v>125</v>
      </c>
      <c r="K55" s="392"/>
      <c r="L55" s="393" t="s">
        <v>126</v>
      </c>
      <c r="M55" s="394" t="s">
        <v>127</v>
      </c>
      <c r="N55" s="394" t="s">
        <v>128</v>
      </c>
      <c r="O55" s="395" t="s">
        <v>129</v>
      </c>
      <c r="P55" s="342"/>
    </row>
    <row r="56" spans="2:20" s="320" customFormat="1" ht="20.100000000000001" customHeight="1">
      <c r="B56" s="336"/>
      <c r="C56" s="336"/>
      <c r="D56" s="219"/>
      <c r="E56" s="230"/>
      <c r="F56" s="240"/>
      <c r="G56" s="241"/>
      <c r="H56" s="241"/>
      <c r="I56" s="242"/>
      <c r="J56" s="157"/>
      <c r="K56" s="192"/>
      <c r="L56" s="43" t="s">
        <v>131</v>
      </c>
      <c r="M56" s="44"/>
      <c r="N56" s="46"/>
      <c r="O56" s="37" t="e">
        <f>ABS(1-(N56/M56))</f>
        <v>#DIV/0!</v>
      </c>
      <c r="P56" s="342"/>
    </row>
    <row r="57" spans="2:20" s="320" customFormat="1" ht="20.100000000000001" customHeight="1">
      <c r="B57" s="336"/>
      <c r="C57" s="336"/>
      <c r="D57" s="219"/>
      <c r="E57" s="230"/>
      <c r="F57" s="240"/>
      <c r="G57" s="241"/>
      <c r="H57" s="241"/>
      <c r="I57" s="242"/>
      <c r="J57" s="157"/>
      <c r="K57" s="192"/>
      <c r="L57" s="43" t="s">
        <v>134</v>
      </c>
      <c r="M57" s="46"/>
      <c r="N57" s="46"/>
      <c r="O57" s="37" t="e">
        <f t="shared" ref="O57:O59" si="0">ABS(1-(N57/M57))</f>
        <v>#DIV/0!</v>
      </c>
      <c r="P57" s="342"/>
    </row>
    <row r="58" spans="2:20" s="320" customFormat="1" ht="20.100000000000001" customHeight="1">
      <c r="B58" s="336"/>
      <c r="C58" s="336"/>
      <c r="D58" s="219"/>
      <c r="E58" s="230"/>
      <c r="F58" s="240"/>
      <c r="G58" s="241"/>
      <c r="H58" s="241"/>
      <c r="I58" s="242"/>
      <c r="J58" s="157"/>
      <c r="K58" s="192"/>
      <c r="L58" s="43" t="s">
        <v>137</v>
      </c>
      <c r="M58" s="47"/>
      <c r="N58" s="48"/>
      <c r="O58" s="37" t="e">
        <f t="shared" si="0"/>
        <v>#DIV/0!</v>
      </c>
      <c r="P58" s="342"/>
    </row>
    <row r="59" spans="2:20" s="320" customFormat="1" ht="20.100000000000001" customHeight="1">
      <c r="B59" s="336"/>
      <c r="C59" s="336"/>
      <c r="D59" s="297"/>
      <c r="E59" s="298"/>
      <c r="F59" s="240"/>
      <c r="G59" s="241"/>
      <c r="H59" s="241"/>
      <c r="I59" s="242"/>
      <c r="J59" s="234"/>
      <c r="K59" s="235"/>
      <c r="L59" s="45" t="s">
        <v>134</v>
      </c>
      <c r="M59" s="54"/>
      <c r="N59" s="54"/>
      <c r="O59" s="37" t="e">
        <f t="shared" si="0"/>
        <v>#DIV/0!</v>
      </c>
      <c r="P59" s="342"/>
    </row>
    <row r="60" spans="2:20" s="320" customFormat="1" ht="14.4" customHeight="1">
      <c r="B60" s="336"/>
      <c r="C60" s="336"/>
      <c r="D60" s="396" t="s">
        <v>139</v>
      </c>
      <c r="E60" s="397"/>
      <c r="F60" s="397"/>
      <c r="G60" s="397"/>
      <c r="H60" s="397"/>
      <c r="I60" s="398"/>
      <c r="J60" s="396" t="s">
        <v>140</v>
      </c>
      <c r="K60" s="397"/>
      <c r="L60" s="397"/>
      <c r="M60" s="397"/>
      <c r="N60" s="397"/>
      <c r="O60" s="397"/>
      <c r="P60" s="342"/>
    </row>
    <row r="61" spans="2:20" s="320" customFormat="1" ht="20.100000000000001" customHeight="1">
      <c r="B61" s="336"/>
      <c r="C61" s="336"/>
      <c r="D61" s="399" t="s">
        <v>141</v>
      </c>
      <c r="E61" s="399"/>
      <c r="F61" s="400" t="s">
        <v>142</v>
      </c>
      <c r="G61" s="401"/>
      <c r="H61" s="401"/>
      <c r="I61" s="402"/>
      <c r="J61" s="157"/>
      <c r="K61" s="158"/>
      <c r="L61" s="158"/>
      <c r="M61" s="158"/>
      <c r="N61" s="158"/>
      <c r="O61" s="158"/>
      <c r="P61" s="342"/>
    </row>
    <row r="62" spans="2:20" s="320" customFormat="1" ht="22.2" customHeight="1">
      <c r="B62" s="336"/>
      <c r="C62" s="336"/>
      <c r="D62" s="249"/>
      <c r="E62" s="250"/>
      <c r="F62" s="248"/>
      <c r="G62" s="249"/>
      <c r="H62" s="249"/>
      <c r="I62" s="250"/>
      <c r="J62" s="157"/>
      <c r="K62" s="158"/>
      <c r="L62" s="158"/>
      <c r="M62" s="158"/>
      <c r="N62" s="158"/>
      <c r="O62" s="158"/>
      <c r="P62" s="342"/>
    </row>
    <row r="63" spans="2:20" s="320" customFormat="1" ht="22.2" customHeight="1">
      <c r="B63" s="336"/>
      <c r="C63" s="336"/>
      <c r="D63" s="219"/>
      <c r="E63" s="230"/>
      <c r="F63" s="248"/>
      <c r="G63" s="249"/>
      <c r="H63" s="249"/>
      <c r="I63" s="250"/>
      <c r="J63" s="157"/>
      <c r="K63" s="158"/>
      <c r="L63" s="158"/>
      <c r="M63" s="158"/>
      <c r="N63" s="158"/>
      <c r="O63" s="158"/>
      <c r="P63" s="342"/>
    </row>
    <row r="64" spans="2:20" s="320" customFormat="1" ht="22.2" customHeight="1">
      <c r="B64" s="336"/>
      <c r="C64" s="336"/>
      <c r="D64" s="219"/>
      <c r="E64" s="230"/>
      <c r="F64" s="248"/>
      <c r="G64" s="249"/>
      <c r="H64" s="249"/>
      <c r="I64" s="250"/>
      <c r="J64" s="157"/>
      <c r="K64" s="158"/>
      <c r="L64" s="158"/>
      <c r="M64" s="158"/>
      <c r="N64" s="158"/>
      <c r="O64" s="158"/>
      <c r="P64" s="342"/>
    </row>
    <row r="65" spans="2:20" s="320" customFormat="1" ht="22.2" customHeight="1">
      <c r="B65" s="336"/>
      <c r="C65" s="336"/>
      <c r="D65" s="219"/>
      <c r="E65" s="230"/>
      <c r="F65" s="248"/>
      <c r="G65" s="249"/>
      <c r="H65" s="249"/>
      <c r="I65" s="250"/>
      <c r="J65" s="157"/>
      <c r="K65" s="158"/>
      <c r="L65" s="158"/>
      <c r="M65" s="158"/>
      <c r="N65" s="158"/>
      <c r="O65" s="158"/>
      <c r="P65" s="342"/>
    </row>
    <row r="66" spans="2:20" s="320" customFormat="1" ht="22.2" customHeight="1">
      <c r="B66" s="336"/>
      <c r="C66" s="336"/>
      <c r="D66" s="253"/>
      <c r="E66" s="253"/>
      <c r="F66" s="254"/>
      <c r="G66" s="253"/>
      <c r="H66" s="253"/>
      <c r="I66" s="255"/>
      <c r="J66" s="256"/>
      <c r="K66" s="257"/>
      <c r="L66" s="257"/>
      <c r="M66" s="257"/>
      <c r="N66" s="257"/>
      <c r="O66" s="257"/>
      <c r="P66" s="342"/>
      <c r="T66" s="331"/>
    </row>
    <row r="67" spans="2:20" s="320" customFormat="1" ht="3" customHeight="1">
      <c r="B67" s="336"/>
      <c r="C67" s="336"/>
      <c r="D67" s="403"/>
      <c r="E67" s="403"/>
      <c r="F67" s="403"/>
      <c r="G67" s="403"/>
      <c r="H67" s="403"/>
      <c r="I67" s="403"/>
      <c r="J67" s="403"/>
      <c r="K67" s="403"/>
      <c r="L67" s="403"/>
      <c r="M67" s="403"/>
      <c r="N67" s="403"/>
      <c r="O67" s="403"/>
      <c r="P67" s="403"/>
    </row>
    <row r="68" spans="2:20" s="320" customFormat="1" ht="13.95" customHeight="1">
      <c r="D68" s="363"/>
      <c r="N68" s="364"/>
    </row>
    <row r="69" spans="2:20" s="320" customFormat="1" ht="13.95" customHeight="1">
      <c r="D69" s="404"/>
    </row>
    <row r="70" spans="2:20" s="320" customFormat="1" ht="13.95" customHeight="1">
      <c r="D70" s="405"/>
      <c r="E70" s="406"/>
      <c r="H70" s="406"/>
      <c r="K70" s="406"/>
      <c r="N70" s="406"/>
    </row>
    <row r="71" spans="2:20" s="320" customFormat="1" ht="13.95" customHeight="1"/>
    <row r="72" spans="2:20" s="320" customFormat="1" ht="13.2" customHeight="1">
      <c r="D72" s="407"/>
      <c r="E72" s="407"/>
      <c r="F72" s="407"/>
      <c r="G72" s="407"/>
      <c r="H72" s="407"/>
      <c r="I72" s="407"/>
      <c r="J72" s="407"/>
      <c r="K72" s="407"/>
      <c r="L72" s="407"/>
      <c r="M72" s="407"/>
      <c r="N72" s="407"/>
      <c r="O72" s="407"/>
    </row>
    <row r="73" spans="2:20" s="320" customFormat="1"/>
    <row r="74" spans="2:20" s="320" customFormat="1">
      <c r="D74" s="406"/>
    </row>
    <row r="75" spans="2:20" s="320" customFormat="1">
      <c r="D75" s="408"/>
    </row>
    <row r="76" spans="2:20" s="320" customFormat="1">
      <c r="D76" s="408"/>
    </row>
    <row r="77" spans="2:20" s="320" customFormat="1">
      <c r="D77" s="408"/>
    </row>
    <row r="78" spans="2:20" s="320" customFormat="1">
      <c r="D78" s="408"/>
    </row>
    <row r="79" spans="2:20" s="320" customFormat="1">
      <c r="D79" s="408"/>
    </row>
    <row r="80" spans="2:20" s="320" customFormat="1">
      <c r="D80" s="408"/>
    </row>
    <row r="81" spans="4:20" s="320" customFormat="1">
      <c r="D81" s="408"/>
    </row>
    <row r="82" spans="4:20" s="320" customFormat="1"/>
    <row r="83" spans="4:20" s="320" customFormat="1">
      <c r="T83" s="409"/>
    </row>
    <row r="84" spans="4:20" s="320" customFormat="1"/>
    <row r="85" spans="4:20" s="320" customFormat="1"/>
    <row r="86" spans="4:20" s="320" customFormat="1"/>
    <row r="87" spans="4:20" s="320" customFormat="1"/>
    <row r="88" spans="4:20" s="320" customFormat="1"/>
    <row r="89" spans="4:20" s="320" customFormat="1"/>
    <row r="90" spans="4:20" s="320" customFormat="1"/>
    <row r="91" spans="4:20" s="320" customFormat="1"/>
    <row r="92" spans="4:20" s="320" customFormat="1"/>
    <row r="93" spans="4:20" s="320" customFormat="1"/>
    <row r="94" spans="4:20" s="320" customFormat="1"/>
    <row r="95" spans="4:20" s="320" customFormat="1"/>
    <row r="96" spans="4:20" s="320" customFormat="1"/>
    <row r="97" s="320" customFormat="1"/>
    <row r="98" s="320" customFormat="1"/>
    <row r="99" s="320" customFormat="1"/>
    <row r="100" s="320" customFormat="1"/>
    <row r="101" s="320" customFormat="1"/>
    <row r="102" s="320" customFormat="1"/>
    <row r="103" s="320" customFormat="1"/>
    <row r="104" s="320" customFormat="1"/>
    <row r="105" s="320" customFormat="1"/>
    <row r="106" s="320" customFormat="1"/>
    <row r="107" s="320" customFormat="1"/>
    <row r="108" s="320" customFormat="1"/>
    <row r="109" s="320" customFormat="1"/>
    <row r="110" s="320" customFormat="1"/>
    <row r="111" s="320" customFormat="1"/>
    <row r="112" s="320" customFormat="1"/>
    <row r="113" s="320" customFormat="1"/>
    <row r="114" s="320" customFormat="1"/>
    <row r="115" s="320" customFormat="1"/>
    <row r="116" s="320" customFormat="1"/>
    <row r="117" s="320" customFormat="1"/>
    <row r="118" s="320" customFormat="1"/>
    <row r="119" s="320" customFormat="1"/>
    <row r="120" s="320" customFormat="1"/>
    <row r="121" s="320" customFormat="1"/>
    <row r="122" s="320" customFormat="1"/>
    <row r="123" s="320" customFormat="1"/>
    <row r="124" s="320" customFormat="1"/>
    <row r="125" s="320" customFormat="1"/>
    <row r="126" s="320" customFormat="1"/>
    <row r="127" s="320" customFormat="1"/>
    <row r="128" s="320" customFormat="1"/>
    <row r="129" s="320" customFormat="1"/>
    <row r="130" s="320" customFormat="1"/>
    <row r="131" s="320" customFormat="1"/>
    <row r="132" s="320" customFormat="1"/>
    <row r="133" s="320" customFormat="1"/>
    <row r="134" s="320" customFormat="1"/>
    <row r="135" s="320" customFormat="1"/>
    <row r="136" s="320" customFormat="1"/>
    <row r="137" s="320" customFormat="1"/>
    <row r="138" s="320" customFormat="1"/>
    <row r="139" s="320" customFormat="1"/>
    <row r="140" s="320" customFormat="1"/>
    <row r="141" s="320" customFormat="1"/>
    <row r="142" s="320" customFormat="1"/>
    <row r="143" s="320" customFormat="1"/>
    <row r="144" s="320" customFormat="1"/>
    <row r="145" s="320" customFormat="1"/>
    <row r="146" s="320" customFormat="1"/>
    <row r="147" s="320" customFormat="1"/>
    <row r="148" s="320" customFormat="1"/>
    <row r="149" s="320" customFormat="1"/>
    <row r="150" s="320" customFormat="1"/>
    <row r="151" s="320" customFormat="1"/>
    <row r="152" s="320" customFormat="1"/>
    <row r="153" s="320" customFormat="1"/>
    <row r="154" s="320" customFormat="1"/>
    <row r="155" s="320" customFormat="1"/>
    <row r="156" s="320" customFormat="1"/>
    <row r="157" s="320" customFormat="1"/>
    <row r="158" s="320" customFormat="1"/>
    <row r="159" s="320" customFormat="1"/>
    <row r="160" s="320" customFormat="1"/>
    <row r="161" s="320" customFormat="1"/>
    <row r="162" s="320" customFormat="1"/>
    <row r="163" s="320" customFormat="1"/>
    <row r="164" s="320" customFormat="1"/>
    <row r="165" s="320" customFormat="1"/>
    <row r="166" s="320" customFormat="1"/>
    <row r="167" s="320" customFormat="1"/>
    <row r="168" s="320" customFormat="1"/>
    <row r="169" s="320" customFormat="1"/>
    <row r="170" s="320" customFormat="1"/>
    <row r="171" s="320" customFormat="1"/>
    <row r="172" s="320" customFormat="1"/>
    <row r="173" s="320" customFormat="1"/>
    <row r="174" s="320" customFormat="1"/>
    <row r="175" s="320" customFormat="1"/>
    <row r="176" s="320" customFormat="1"/>
    <row r="177" s="320" customFormat="1"/>
    <row r="178" s="320" customFormat="1"/>
    <row r="179" s="320" customFormat="1"/>
    <row r="180" s="320" customFormat="1"/>
    <row r="181" s="320" customFormat="1"/>
    <row r="182" s="320" customFormat="1"/>
    <row r="183" s="320" customFormat="1"/>
    <row r="184" s="320" customFormat="1"/>
    <row r="185" s="320" customFormat="1"/>
    <row r="186" s="320" customFormat="1"/>
    <row r="187" s="320" customFormat="1"/>
    <row r="188" s="320" customFormat="1"/>
    <row r="189" s="320" customFormat="1"/>
    <row r="190" s="320" customFormat="1"/>
    <row r="191" s="320" customFormat="1"/>
    <row r="192" s="320" customFormat="1"/>
    <row r="193" s="320" customFormat="1"/>
    <row r="194" s="320" customFormat="1"/>
    <row r="195" s="320" customFormat="1"/>
    <row r="196" s="320" customFormat="1"/>
    <row r="197" s="320" customFormat="1"/>
    <row r="198" s="320" customFormat="1"/>
    <row r="199" s="320" customFormat="1"/>
    <row r="200" s="320" customFormat="1"/>
    <row r="201" s="320" customFormat="1"/>
    <row r="202" s="320" customFormat="1"/>
    <row r="203" s="320" customFormat="1"/>
    <row r="204" s="320" customFormat="1"/>
    <row r="205" s="320" customFormat="1"/>
    <row r="206" s="320" customFormat="1"/>
    <row r="207" s="320" customFormat="1"/>
    <row r="208" s="320" customFormat="1"/>
    <row r="209" s="320" customFormat="1"/>
    <row r="210" s="320" customFormat="1"/>
    <row r="211" s="320" customFormat="1"/>
    <row r="212" s="320" customFormat="1"/>
    <row r="213" s="320" customFormat="1"/>
    <row r="214" s="320" customFormat="1"/>
    <row r="215" s="320" customFormat="1"/>
    <row r="216" s="320" customFormat="1"/>
    <row r="217" s="320" customFormat="1"/>
    <row r="218" s="320" customFormat="1"/>
    <row r="219" s="320" customFormat="1"/>
    <row r="220" s="320" customFormat="1"/>
    <row r="221" s="320" customFormat="1"/>
    <row r="222" s="320" customFormat="1"/>
    <row r="223" s="320" customFormat="1"/>
    <row r="224" s="320" customFormat="1"/>
    <row r="225" s="320" customFormat="1"/>
    <row r="226" s="320" customFormat="1"/>
    <row r="227" s="320" customFormat="1"/>
    <row r="228" s="320" customFormat="1"/>
    <row r="229" s="320" customFormat="1"/>
    <row r="230" s="320" customFormat="1"/>
    <row r="231" s="320" customFormat="1"/>
    <row r="232" s="320" customFormat="1"/>
    <row r="233" s="320" customFormat="1"/>
    <row r="234" s="320" customFormat="1"/>
    <row r="235" s="320" customFormat="1"/>
    <row r="236" s="320" customFormat="1"/>
    <row r="237" s="320" customFormat="1"/>
    <row r="238" s="320" customFormat="1"/>
    <row r="239" s="320" customFormat="1"/>
    <row r="240" s="320" customFormat="1"/>
    <row r="241" s="320" customFormat="1"/>
    <row r="242" s="320" customFormat="1"/>
    <row r="243" s="320" customFormat="1"/>
    <row r="244" s="320" customFormat="1"/>
    <row r="245" s="320" customFormat="1"/>
    <row r="246" s="320" customFormat="1"/>
    <row r="247" s="320" customFormat="1"/>
    <row r="248" s="320" customFormat="1"/>
    <row r="249" s="320" customFormat="1"/>
    <row r="250" s="320" customFormat="1"/>
    <row r="251" s="320" customFormat="1"/>
    <row r="252" s="320" customFormat="1"/>
    <row r="253" s="320" customFormat="1"/>
    <row r="254" s="320" customFormat="1"/>
    <row r="255" s="320" customFormat="1"/>
    <row r="256" s="320" customFormat="1"/>
    <row r="257" s="320" customFormat="1"/>
    <row r="258" s="320" customFormat="1"/>
    <row r="259" s="320" customFormat="1"/>
    <row r="260" s="320" customFormat="1"/>
    <row r="261" s="320" customFormat="1"/>
    <row r="262" s="320" customFormat="1"/>
    <row r="263" s="320" customFormat="1"/>
    <row r="264" s="320" customFormat="1"/>
    <row r="265" s="320" customFormat="1"/>
    <row r="266" s="320" customFormat="1"/>
    <row r="267" s="320" customFormat="1"/>
    <row r="268" s="320" customFormat="1"/>
    <row r="269" s="320" customFormat="1"/>
    <row r="270" s="320" customFormat="1"/>
    <row r="271" s="320" customFormat="1"/>
    <row r="272" s="320" customFormat="1"/>
    <row r="273" s="320" customFormat="1"/>
    <row r="274" s="320" customFormat="1"/>
    <row r="275" s="320" customFormat="1"/>
    <row r="276" s="320" customFormat="1"/>
    <row r="277" s="320" customFormat="1"/>
    <row r="278" s="320" customFormat="1"/>
    <row r="279" s="320" customFormat="1"/>
    <row r="280" s="320" customFormat="1"/>
    <row r="281" s="320" customFormat="1"/>
    <row r="282" s="320" customFormat="1"/>
    <row r="283" s="320" customFormat="1"/>
    <row r="284" s="320" customFormat="1"/>
    <row r="285" s="320" customFormat="1"/>
    <row r="286" s="320" customFormat="1"/>
    <row r="287" s="320" customFormat="1"/>
    <row r="288" s="320" customFormat="1"/>
    <row r="289" s="320" customFormat="1"/>
    <row r="290" s="320" customFormat="1"/>
    <row r="291" s="320" customFormat="1"/>
    <row r="292" s="320" customFormat="1"/>
    <row r="293" s="320" customFormat="1"/>
    <row r="294" s="320" customFormat="1"/>
    <row r="295" s="320" customFormat="1"/>
    <row r="296" s="320" customFormat="1"/>
    <row r="297" s="320" customFormat="1"/>
    <row r="298" s="320" customFormat="1"/>
    <row r="299" s="320" customFormat="1"/>
    <row r="300" s="320" customFormat="1"/>
    <row r="301" s="320" customFormat="1"/>
    <row r="302" s="320" customFormat="1"/>
    <row r="303" s="320" customFormat="1"/>
    <row r="304" s="320" customFormat="1"/>
    <row r="305" s="320" customFormat="1"/>
    <row r="306" s="320" customFormat="1"/>
    <row r="307" s="320" customFormat="1"/>
    <row r="308" s="320" customFormat="1"/>
    <row r="309" s="320" customFormat="1"/>
    <row r="310" s="320" customFormat="1"/>
    <row r="311" s="320" customFormat="1"/>
    <row r="312" s="320" customFormat="1"/>
    <row r="313" s="320" customFormat="1"/>
    <row r="314" s="320" customFormat="1"/>
  </sheetData>
  <sheetProtection algorithmName="SHA-512" hashValue="V/o7XHkmotG0Fp8ibqdZ/n8cfvnaXuGciuO090KO803ncjaq5psZ84hlRaHSP9NExZjEgSVZNOk4R71BDAzv2A==" saltValue="23LliZclTvMiMhL3c/e32Q==" spinCount="100000" sheet="1" insertHyperlinks="0"/>
  <mergeCells count="152">
    <mergeCell ref="I2:K2"/>
    <mergeCell ref="H1:P1"/>
    <mergeCell ref="D7:P7"/>
    <mergeCell ref="P8:P29"/>
    <mergeCell ref="D31:P31"/>
    <mergeCell ref="P32:P44"/>
    <mergeCell ref="K25:O25"/>
    <mergeCell ref="K26:O26"/>
    <mergeCell ref="K27:O27"/>
    <mergeCell ref="K28:O28"/>
    <mergeCell ref="E2:G5"/>
    <mergeCell ref="B2:D5"/>
    <mergeCell ref="L41:O41"/>
    <mergeCell ref="J42:K42"/>
    <mergeCell ref="L42:O42"/>
    <mergeCell ref="J43:K43"/>
    <mergeCell ref="B7:C29"/>
    <mergeCell ref="D22:I22"/>
    <mergeCell ref="J22:O22"/>
    <mergeCell ref="J11:O11"/>
    <mergeCell ref="D12:I12"/>
    <mergeCell ref="J12:O18"/>
    <mergeCell ref="D13:I18"/>
    <mergeCell ref="D19:I19"/>
    <mergeCell ref="J19:O19"/>
    <mergeCell ref="T8:AB20"/>
    <mergeCell ref="H27:I27"/>
    <mergeCell ref="F27:G27"/>
    <mergeCell ref="D27:E27"/>
    <mergeCell ref="F26:G26"/>
    <mergeCell ref="H26:I26"/>
    <mergeCell ref="F28:G28"/>
    <mergeCell ref="H28:I28"/>
    <mergeCell ref="D26:E26"/>
    <mergeCell ref="D28:E28"/>
    <mergeCell ref="D23:I23"/>
    <mergeCell ref="J23:O23"/>
    <mergeCell ref="F25:G25"/>
    <mergeCell ref="D8:I8"/>
    <mergeCell ref="J8:O8"/>
    <mergeCell ref="D9:I9"/>
    <mergeCell ref="K9:O9"/>
    <mergeCell ref="D10:F10"/>
    <mergeCell ref="G10:I10"/>
    <mergeCell ref="K10:O10"/>
    <mergeCell ref="D11:F11"/>
    <mergeCell ref="G11:I11"/>
    <mergeCell ref="D21:I21"/>
    <mergeCell ref="J21:O21"/>
    <mergeCell ref="D72:O72"/>
    <mergeCell ref="D24:I24"/>
    <mergeCell ref="J24:O24"/>
    <mergeCell ref="D64:E64"/>
    <mergeCell ref="F64:I64"/>
    <mergeCell ref="J64:O64"/>
    <mergeCell ref="D65:E65"/>
    <mergeCell ref="F65:I65"/>
    <mergeCell ref="J65:O65"/>
    <mergeCell ref="D62:E62"/>
    <mergeCell ref="F62:I62"/>
    <mergeCell ref="J62:O62"/>
    <mergeCell ref="D63:E63"/>
    <mergeCell ref="F63:I63"/>
    <mergeCell ref="J63:O63"/>
    <mergeCell ref="D59:E59"/>
    <mergeCell ref="F59:I59"/>
    <mergeCell ref="J59:K59"/>
    <mergeCell ref="D60:I60"/>
    <mergeCell ref="J60:O60"/>
    <mergeCell ref="F58:I58"/>
    <mergeCell ref="D40:I43"/>
    <mergeCell ref="D57:E57"/>
    <mergeCell ref="F57:I57"/>
    <mergeCell ref="J57:K57"/>
    <mergeCell ref="D58:E58"/>
    <mergeCell ref="J58:K58"/>
    <mergeCell ref="D66:E66"/>
    <mergeCell ref="F66:I66"/>
    <mergeCell ref="J66:O66"/>
    <mergeCell ref="D67:P67"/>
    <mergeCell ref="P46:P66"/>
    <mergeCell ref="B46:C67"/>
    <mergeCell ref="D46:O46"/>
    <mergeCell ref="B31:C44"/>
    <mergeCell ref="D54:I54"/>
    <mergeCell ref="J54:O54"/>
    <mergeCell ref="D55:E55"/>
    <mergeCell ref="F55:I55"/>
    <mergeCell ref="J55:K55"/>
    <mergeCell ref="D56:E56"/>
    <mergeCell ref="F56:I56"/>
    <mergeCell ref="J56:K56"/>
    <mergeCell ref="E52:H52"/>
    <mergeCell ref="J52:K52"/>
    <mergeCell ref="L52:O52"/>
    <mergeCell ref="E53:H53"/>
    <mergeCell ref="J53:K53"/>
    <mergeCell ref="L53:O53"/>
    <mergeCell ref="D61:E61"/>
    <mergeCell ref="F61:I61"/>
    <mergeCell ref="E50:H50"/>
    <mergeCell ref="J50:K50"/>
    <mergeCell ref="L50:O50"/>
    <mergeCell ref="E51:H51"/>
    <mergeCell ref="J61:O61"/>
    <mergeCell ref="I5:K5"/>
    <mergeCell ref="L5:M5"/>
    <mergeCell ref="N5:O5"/>
    <mergeCell ref="J51:K51"/>
    <mergeCell ref="L51:O51"/>
    <mergeCell ref="L43:O43"/>
    <mergeCell ref="L35:O35"/>
    <mergeCell ref="J36:K36"/>
    <mergeCell ref="L36:O36"/>
    <mergeCell ref="J37:K37"/>
    <mergeCell ref="L37:O37"/>
    <mergeCell ref="J38:O38"/>
    <mergeCell ref="D47:O47"/>
    <mergeCell ref="D48:H48"/>
    <mergeCell ref="J48:K48"/>
    <mergeCell ref="L48:O48"/>
    <mergeCell ref="E49:H49"/>
    <mergeCell ref="J49:K49"/>
    <mergeCell ref="J39:K39"/>
    <mergeCell ref="L39:O39"/>
    <mergeCell ref="J40:K40"/>
    <mergeCell ref="L40:O40"/>
    <mergeCell ref="J41:K41"/>
    <mergeCell ref="L49:O49"/>
    <mergeCell ref="J33:K33"/>
    <mergeCell ref="L33:O33"/>
    <mergeCell ref="J34:K34"/>
    <mergeCell ref="L34:O34"/>
    <mergeCell ref="J35:K35"/>
    <mergeCell ref="D33:I33"/>
    <mergeCell ref="D35:I35"/>
    <mergeCell ref="D34:I34"/>
    <mergeCell ref="L2:M2"/>
    <mergeCell ref="N2:O2"/>
    <mergeCell ref="I3:K3"/>
    <mergeCell ref="L3:M3"/>
    <mergeCell ref="N3:O3"/>
    <mergeCell ref="D32:I32"/>
    <mergeCell ref="J32:K32"/>
    <mergeCell ref="L32:O32"/>
    <mergeCell ref="H25:I25"/>
    <mergeCell ref="D20:I20"/>
    <mergeCell ref="J20:O20"/>
    <mergeCell ref="D25:E25"/>
    <mergeCell ref="I4:K4"/>
    <mergeCell ref="L4:M4"/>
    <mergeCell ref="N4:O4"/>
  </mergeCells>
  <conditionalFormatting sqref="J25:J28">
    <cfRule type="cellIs" dxfId="0" priority="1" operator="equal">
      <formula>"X"</formula>
    </cfRule>
  </conditionalFormatting>
  <printOptions horizontalCentered="1"/>
  <pageMargins left="0.1" right="0.1" top="0.4" bottom="0.2" header="0.1" footer="0.1"/>
  <pageSetup scale="67"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BBDB894-DD36-45FB-9D3E-03B9406B13B8}">
          <x14:formula1>
            <xm:f>Lists!$D$3:$D$11</xm:f>
          </x14:formula1>
          <xm:sqref>D55:E59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18CDD-C225-48C9-BA29-320731144402}">
  <dimension ref="A1:I36"/>
  <sheetViews>
    <sheetView workbookViewId="0">
      <selection activeCell="I31" sqref="I31"/>
    </sheetView>
  </sheetViews>
  <sheetFormatPr defaultRowHeight="13.2"/>
  <cols>
    <col min="2" max="2" width="27.6640625" customWidth="1"/>
    <col min="3" max="3" width="15.44140625" customWidth="1"/>
    <col min="4" max="4" width="10.6640625" customWidth="1"/>
    <col min="6" max="6" width="12.44140625" customWidth="1"/>
  </cols>
  <sheetData>
    <row r="1" spans="1:4" ht="21">
      <c r="A1" s="58" t="s">
        <v>188</v>
      </c>
    </row>
    <row r="2" spans="1:4" ht="21">
      <c r="A2" s="58"/>
    </row>
    <row r="3" spans="1:4" ht="15.6">
      <c r="A3" s="57" t="s">
        <v>189</v>
      </c>
    </row>
    <row r="4" spans="1:4">
      <c r="B4" t="s">
        <v>190</v>
      </c>
      <c r="C4">
        <v>24</v>
      </c>
      <c r="D4">
        <v>20</v>
      </c>
    </row>
    <row r="5" spans="1:4">
      <c r="B5" t="s">
        <v>191</v>
      </c>
      <c r="C5">
        <v>20.5</v>
      </c>
      <c r="D5">
        <v>20.5</v>
      </c>
    </row>
    <row r="6" spans="1:4">
      <c r="B6" s="55" t="s">
        <v>192</v>
      </c>
      <c r="C6" s="56">
        <f>C4*C5</f>
        <v>492</v>
      </c>
      <c r="D6" s="56">
        <f>D4*D5</f>
        <v>410</v>
      </c>
    </row>
    <row r="7" spans="1:4">
      <c r="B7" s="10" t="s">
        <v>193</v>
      </c>
      <c r="C7">
        <v>8.5</v>
      </c>
      <c r="D7">
        <v>8.5</v>
      </c>
    </row>
    <row r="8" spans="1:4">
      <c r="B8" s="10"/>
      <c r="C8" s="64">
        <f>C6*C7</f>
        <v>4182</v>
      </c>
      <c r="D8" s="64">
        <f>D6*D7</f>
        <v>3485</v>
      </c>
    </row>
    <row r="10" spans="1:4" ht="15.6">
      <c r="A10" s="57" t="s">
        <v>194</v>
      </c>
    </row>
    <row r="11" spans="1:4">
      <c r="A11" s="10" t="s">
        <v>195</v>
      </c>
      <c r="B11">
        <v>3.5</v>
      </c>
      <c r="C11" s="59" t="e">
        <f>B11*#REF!</f>
        <v>#REF!</v>
      </c>
    </row>
    <row r="12" spans="1:4">
      <c r="B12">
        <v>7</v>
      </c>
      <c r="C12" s="59" t="e">
        <f>B12*#REF!</f>
        <v>#REF!</v>
      </c>
    </row>
    <row r="13" spans="1:4">
      <c r="A13" s="10" t="s">
        <v>196</v>
      </c>
      <c r="B13">
        <v>14</v>
      </c>
      <c r="C13" s="59" t="e">
        <f>B13*#REF!</f>
        <v>#REF!</v>
      </c>
    </row>
    <row r="14" spans="1:4">
      <c r="A14" s="10" t="s">
        <v>196</v>
      </c>
      <c r="B14">
        <v>28</v>
      </c>
      <c r="C14" s="59" t="e">
        <f>B14*#REF!</f>
        <v>#REF!</v>
      </c>
    </row>
    <row r="15" spans="1:4">
      <c r="A15" s="10" t="s">
        <v>197</v>
      </c>
      <c r="B15">
        <v>14</v>
      </c>
      <c r="C15" s="59" t="e">
        <f>B15*#REF!</f>
        <v>#REF!</v>
      </c>
    </row>
    <row r="16" spans="1:4">
      <c r="A16" s="10" t="s">
        <v>197</v>
      </c>
      <c r="B16">
        <v>28</v>
      </c>
      <c r="C16" s="59" t="e">
        <f>B16*#REF!</f>
        <v>#REF!</v>
      </c>
    </row>
    <row r="19" spans="1:9" ht="15.6">
      <c r="A19" s="57" t="s">
        <v>198</v>
      </c>
    </row>
    <row r="27" spans="1:9" ht="15.6">
      <c r="A27" s="57" t="s">
        <v>199</v>
      </c>
    </row>
    <row r="28" spans="1:9">
      <c r="B28" t="s">
        <v>190</v>
      </c>
      <c r="C28">
        <v>6</v>
      </c>
      <c r="D28" s="10" t="s">
        <v>200</v>
      </c>
      <c r="F28">
        <v>3</v>
      </c>
      <c r="G28" s="10" t="s">
        <v>201</v>
      </c>
      <c r="I28" s="10" t="s">
        <v>202</v>
      </c>
    </row>
    <row r="29" spans="1:9">
      <c r="B29" t="s">
        <v>191</v>
      </c>
      <c r="C29" s="59">
        <v>20.5</v>
      </c>
      <c r="I29" s="10" t="s">
        <v>203</v>
      </c>
    </row>
    <row r="30" spans="1:9">
      <c r="B30" s="55" t="s">
        <v>192</v>
      </c>
      <c r="C30" s="59">
        <f>C28*C29</f>
        <v>123</v>
      </c>
      <c r="F30" s="64">
        <f>F28*C29</f>
        <v>61.5</v>
      </c>
      <c r="I30" s="10" t="s">
        <v>204</v>
      </c>
    </row>
    <row r="31" spans="1:9">
      <c r="B31" s="10" t="s">
        <v>193</v>
      </c>
      <c r="C31">
        <v>8.5</v>
      </c>
      <c r="F31">
        <v>8.5</v>
      </c>
    </row>
    <row r="32" spans="1:9">
      <c r="B32" s="10" t="s">
        <v>205</v>
      </c>
      <c r="C32" s="64">
        <f>C30*C31</f>
        <v>1045.5</v>
      </c>
      <c r="F32" s="64">
        <f>F30*C31</f>
        <v>522.75</v>
      </c>
    </row>
    <row r="33" spans="2:7">
      <c r="B33" s="10" t="s">
        <v>206</v>
      </c>
      <c r="C33">
        <v>261</v>
      </c>
      <c r="F33">
        <v>260</v>
      </c>
      <c r="G33">
        <v>2022</v>
      </c>
    </row>
    <row r="34" spans="2:7">
      <c r="B34" s="10" t="s">
        <v>207</v>
      </c>
      <c r="C34" s="77">
        <f>C32*C33</f>
        <v>272875.5</v>
      </c>
      <c r="F34" s="64">
        <f>F32*F33</f>
        <v>135915</v>
      </c>
    </row>
    <row r="35" spans="2:7">
      <c r="F35" s="64">
        <f>F34</f>
        <v>135915</v>
      </c>
      <c r="G35" s="10" t="s">
        <v>208</v>
      </c>
    </row>
    <row r="36" spans="2:7">
      <c r="F36" s="77">
        <f>F34+F35</f>
        <v>271830</v>
      </c>
      <c r="G36" s="10" t="s">
        <v>209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8F239-73AC-483D-9005-570AFF69F890}">
  <dimension ref="B2:D24"/>
  <sheetViews>
    <sheetView workbookViewId="0">
      <selection activeCell="D13" sqref="D13"/>
    </sheetView>
  </sheetViews>
  <sheetFormatPr defaultRowHeight="13.2"/>
  <cols>
    <col min="2" max="2" width="21.88671875" bestFit="1" customWidth="1"/>
    <col min="3" max="3" width="20.109375" bestFit="1" customWidth="1"/>
    <col min="4" max="4" width="24" bestFit="1" customWidth="1"/>
  </cols>
  <sheetData>
    <row r="2" spans="2:4">
      <c r="B2" s="10" t="s">
        <v>210</v>
      </c>
      <c r="C2" s="10" t="s">
        <v>211</v>
      </c>
      <c r="D2" s="10" t="s">
        <v>212</v>
      </c>
    </row>
    <row r="3" spans="2:4">
      <c r="B3" s="10" t="s">
        <v>213</v>
      </c>
      <c r="C3" s="10" t="s">
        <v>214</v>
      </c>
      <c r="D3" s="10" t="s">
        <v>215</v>
      </c>
    </row>
    <row r="4" spans="2:4">
      <c r="B4" s="10" t="s">
        <v>216</v>
      </c>
      <c r="C4" s="10" t="s">
        <v>217</v>
      </c>
      <c r="D4" s="10" t="s">
        <v>187</v>
      </c>
    </row>
    <row r="5" spans="2:4">
      <c r="B5" s="10" t="s">
        <v>218</v>
      </c>
      <c r="C5" s="10" t="s">
        <v>219</v>
      </c>
      <c r="D5" s="10" t="s">
        <v>220</v>
      </c>
    </row>
    <row r="6" spans="2:4">
      <c r="B6" s="10" t="s">
        <v>221</v>
      </c>
      <c r="C6" s="10" t="s">
        <v>222</v>
      </c>
      <c r="D6" s="10" t="s">
        <v>135</v>
      </c>
    </row>
    <row r="7" spans="2:4">
      <c r="B7" s="10" t="s">
        <v>223</v>
      </c>
      <c r="C7" s="10" t="s">
        <v>49</v>
      </c>
      <c r="D7" s="10" t="s">
        <v>138</v>
      </c>
    </row>
    <row r="8" spans="2:4">
      <c r="B8" s="10" t="s">
        <v>224</v>
      </c>
      <c r="C8" s="10" t="s">
        <v>50</v>
      </c>
      <c r="D8" s="10" t="s">
        <v>132</v>
      </c>
    </row>
    <row r="9" spans="2:4">
      <c r="B9" s="10" t="s">
        <v>225</v>
      </c>
      <c r="C9" s="10" t="s">
        <v>226</v>
      </c>
      <c r="D9" s="10" t="s">
        <v>124</v>
      </c>
    </row>
    <row r="10" spans="2:4">
      <c r="B10" s="10" t="s">
        <v>227</v>
      </c>
      <c r="D10" s="10" t="s">
        <v>130</v>
      </c>
    </row>
    <row r="11" spans="2:4">
      <c r="B11" s="10" t="s">
        <v>228</v>
      </c>
      <c r="D11" s="10" t="s">
        <v>229</v>
      </c>
    </row>
    <row r="12" spans="2:4">
      <c r="B12" s="10" t="s">
        <v>230</v>
      </c>
      <c r="D12" s="10" t="s">
        <v>231</v>
      </c>
    </row>
    <row r="13" spans="2:4">
      <c r="B13" s="10" t="s">
        <v>232</v>
      </c>
    </row>
    <row r="24" spans="2:2">
      <c r="B24" s="10" t="s">
        <v>233</v>
      </c>
    </row>
  </sheetData>
  <sortState xmlns:xlrd2="http://schemas.microsoft.com/office/spreadsheetml/2017/richdata2" ref="D3:D11">
    <sortCondition ref="D3:D1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D0B6146B6E5046A775A0B12EA7FDFF" ma:contentTypeVersion="15" ma:contentTypeDescription="Create a new document." ma:contentTypeScope="" ma:versionID="a64675f4563d16ccfe87825aaddc766a">
  <xsd:schema xmlns:xsd="http://www.w3.org/2001/XMLSchema" xmlns:xs="http://www.w3.org/2001/XMLSchema" xmlns:p="http://schemas.microsoft.com/office/2006/metadata/properties" xmlns:ns1="http://schemas.microsoft.com/sharepoint/v3" xmlns:ns2="af6005b0-cdc0-47db-8124-0f00f92d8e61" xmlns:ns3="40ca7801-d877-4adc-b336-71df332c8762" targetNamespace="http://schemas.microsoft.com/office/2006/metadata/properties" ma:root="true" ma:fieldsID="f04b122a2fb23985e222772a2cb96f84" ns1:_="" ns2:_="" ns3:_="">
    <xsd:import namespace="http://schemas.microsoft.com/sharepoint/v3"/>
    <xsd:import namespace="af6005b0-cdc0-47db-8124-0f00f92d8e61"/>
    <xsd:import namespace="40ca7801-d877-4adc-b336-71df332c87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6005b0-cdc0-47db-8124-0f00f92d8e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0ca7801-d877-4adc-b336-71df332c87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40ca7801-d877-4adc-b336-71df332c8762">
      <UserInfo>
        <DisplayName>Emanuel Alvez</DisplayName>
        <AccountId>49</AccountId>
        <AccountType/>
      </UserInfo>
      <UserInfo>
        <DisplayName>Jordan May</DisplayName>
        <AccountId>54</AccountId>
        <AccountType/>
      </UserInfo>
      <UserInfo>
        <DisplayName>Jade De Belle</DisplayName>
        <AccountId>4210</AccountId>
        <AccountType/>
      </UserInfo>
    </SharedWithUsers>
  </documentManagement>
</p:properties>
</file>

<file path=customXml/itemProps1.xml><?xml version="1.0" encoding="utf-8"?>
<ds:datastoreItem xmlns:ds="http://schemas.openxmlformats.org/officeDocument/2006/customXml" ds:itemID="{9EDC3A03-7851-4ECE-B191-E8E0A22859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6005b0-cdc0-47db-8124-0f00f92d8e61"/>
    <ds:schemaRef ds:uri="40ca7801-d877-4adc-b336-71df332c87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D98E9F-A7EB-46C6-956C-B846F0F86A9D}">
  <ds:schemaRefs>
    <ds:schemaRef ds:uri="http://schemas.microsoft.com/sharepoint/v3/contenttype/forms"/>
  </ds:schemaRefs>
</ds:datastoreItem>
</file>

<file path=customXml/itemProps3.xml><?xml version="1.0" encoding="utf-8"?>
<ds:datastoreItem xmlns:ds="http://schemas.openxmlformats.org/officeDocument/2006/customXml" ds:itemID="{C84DC7AC-B2EB-442D-B679-92C4487F4A50}">
  <ds:schemaRefs>
    <ds:schemaRef ds:uri="http://schemas.microsoft.com/office/2006/metadata/properties"/>
    <ds:schemaRef ds:uri="http://schemas.microsoft.com/office/infopath/2007/PartnerControls"/>
    <ds:schemaRef ds:uri="http://schemas.microsoft.com/sharepoint/v3"/>
    <ds:schemaRef ds:uri="40ca7801-d877-4adc-b336-71df332c876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CI Form V.2</vt:lpstr>
      <vt:lpstr>CI Form V.3</vt:lpstr>
      <vt:lpstr>CI Form</vt:lpstr>
      <vt:lpstr>Cost Calculations</vt:lpstr>
      <vt:lpstr>Lists</vt:lpstr>
      <vt:lpstr>'CI Form'!Print_Area</vt:lpstr>
      <vt:lpstr>'CI Form V.2'!Print_Area</vt:lpstr>
      <vt:lpstr>'CI Form V.3'!Print_Area</vt:lpstr>
    </vt:vector>
  </TitlesOfParts>
  <Manager/>
  <Company>Crown Bevcan UK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Waste Cost Monthly Waste Dat</dc:title>
  <dc:subject/>
  <dc:creator>Edgar Anaya and QI Macros</dc:creator>
  <cp:keywords/>
  <dc:description>Charts created with QI Macros for Excel_x000d_
www.qimacros.com</dc:description>
  <cp:lastModifiedBy>Edgar Anaya</cp:lastModifiedBy>
  <cp:revision/>
  <dcterms:created xsi:type="dcterms:W3CDTF">2005-10-31T11:49:26Z</dcterms:created>
  <dcterms:modified xsi:type="dcterms:W3CDTF">2022-10-26T23:07:53Z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0x01010031D0B6146B6E5046A775A0B12EA7FDFF</vt:lpwstr>
  </property>
  <property fmtid="{D5CDD505-2E9C-101B-9397-08002B2CF9AE}" pid="3" name="ComplianceAssetId">
    <vt:lpwstr/>
  </property>
  <property fmtid="{D5CDD505-2E9C-101B-9397-08002B2CF9AE}" pid="4" name="_ExtendedDescription">
    <vt:lpwstr/>
  </property>
</Properties>
</file>