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anay\My Drive\Pathstone\All Book and Training Program\Toolbox\4.1 Tools to Identify Value\2 Priority matix\"/>
    </mc:Choice>
  </mc:AlternateContent>
  <xr:revisionPtr revIDLastSave="0" documentId="13_ncr:1_{9E1009F3-E965-423A-9E8E-7FE49C29BBD0}" xr6:coauthVersionLast="47" xr6:coauthVersionMax="47" xr10:uidLastSave="{00000000-0000-0000-0000-000000000000}"/>
  <bookViews>
    <workbookView xWindow="-120" yWindow="-120" windowWidth="20730" windowHeight="11310" xr2:uid="{CB162200-A3B2-41AB-92CE-163FCC61935B}"/>
  </bookViews>
  <sheets>
    <sheet name="Project Pipeline" sheetId="1" r:id="rId1"/>
    <sheet name="Priority Matrix" sheetId="10" r:id="rId2"/>
    <sheet name="Project Pipeline (EXAMPLE)" sheetId="11" r:id="rId3"/>
  </sheets>
  <definedNames>
    <definedName name="_xlnm.Print_Area" localSheetId="1">'Priority Matrix'!$A$1:$S$45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6" i="11" l="1"/>
  <c r="K46" i="11"/>
  <c r="P23" i="11"/>
  <c r="P24" i="11" s="1"/>
  <c r="H23" i="11"/>
  <c r="H24" i="11" s="1"/>
  <c r="C4" i="11"/>
  <c r="P3" i="11"/>
  <c r="P4" i="11" s="1"/>
  <c r="N3" i="11"/>
  <c r="H4" i="11" s="1"/>
  <c r="C3" i="11"/>
  <c r="N3" i="1"/>
  <c r="Q46" i="1"/>
  <c r="K46" i="1"/>
  <c r="C3" i="1" l="1"/>
  <c r="C4" i="1" s="1"/>
  <c r="H4" i="1"/>
  <c r="P3" i="1"/>
  <c r="P4" i="1" s="1"/>
  <c r="H23" i="1"/>
  <c r="H24" i="1" s="1"/>
  <c r="P23" i="1"/>
  <c r="P24" i="1" s="1"/>
</calcChain>
</file>

<file path=xl/sharedStrings.xml><?xml version="1.0" encoding="utf-8"?>
<sst xmlns="http://schemas.openxmlformats.org/spreadsheetml/2006/main" count="203" uniqueCount="102">
  <si>
    <t>REQUESTED BY</t>
  </si>
  <si>
    <t>STARTED</t>
  </si>
  <si>
    <t>PROJECTED HARD SAVINGS</t>
  </si>
  <si>
    <t>PROJECTED SOFT SAVINGS</t>
  </si>
  <si>
    <t>PROJECT HEALTH</t>
  </si>
  <si>
    <t>PROGRESS</t>
  </si>
  <si>
    <t>COMPLETED</t>
  </si>
  <si>
    <t>SAVINGS by the YEAR END</t>
  </si>
  <si>
    <t>SOFT SAVINGS</t>
  </si>
  <si>
    <t>ES Consolidation - SOP4110</t>
  </si>
  <si>
    <t xml:space="preserve">876 hours saved </t>
  </si>
  <si>
    <t>Good</t>
  </si>
  <si>
    <t>Packaging Supplies Kitting (PackRooms Kanban)</t>
  </si>
  <si>
    <t>Communication improved, less stress, even workload</t>
  </si>
  <si>
    <t xml:space="preserve"> </t>
  </si>
  <si>
    <t>Availability, C/O Time</t>
  </si>
  <si>
    <t>Excellent</t>
  </si>
  <si>
    <t>Materials Kanban (Supply Room) Phase 1</t>
  </si>
  <si>
    <t>Procurement Improvement</t>
  </si>
  <si>
    <t>Communication</t>
  </si>
  <si>
    <t>Skills / Lean Transf</t>
  </si>
  <si>
    <t>WIP reduction</t>
  </si>
  <si>
    <t>WIP Reduction</t>
  </si>
  <si>
    <t>Availability</t>
  </si>
  <si>
    <t>* Verify, Mat. Eff; Waste</t>
  </si>
  <si>
    <t>Batch Release Improvement</t>
  </si>
  <si>
    <t>Mediocre</t>
  </si>
  <si>
    <t>RTV Process Design</t>
  </si>
  <si>
    <t>Communication, balanced  team activities</t>
  </si>
  <si>
    <t>On Hold Process</t>
  </si>
  <si>
    <t xml:space="preserve">  </t>
  </si>
  <si>
    <t xml:space="preserve">Barcode Error Proofing Tool </t>
  </si>
  <si>
    <t>Error proofing</t>
  </si>
  <si>
    <t>ESTIMATED COMPLETION</t>
  </si>
  <si>
    <t>STATUS</t>
  </si>
  <si>
    <t>REASON</t>
  </si>
  <si>
    <t>ESTIMATED
SAVINGS</t>
  </si>
  <si>
    <t>Reviving CI Newsletter</t>
  </si>
  <si>
    <t>-</t>
  </si>
  <si>
    <t>Extraction Storage Capacity</t>
  </si>
  <si>
    <t>Canceled</t>
  </si>
  <si>
    <t>Handed over to Eng.</t>
  </si>
  <si>
    <t>unknown</t>
  </si>
  <si>
    <t>Edgar</t>
  </si>
  <si>
    <t>Milling optmization  (P)</t>
  </si>
  <si>
    <t>Paused</t>
  </si>
  <si>
    <t>Low priority</t>
  </si>
  <si>
    <t>Completed</t>
  </si>
  <si>
    <t>N/A</t>
  </si>
  <si>
    <t>OEE Daily Tracking (Shift Reports, Dashboards, BSC)</t>
  </si>
  <si>
    <t>Scheduling Auto-Planner</t>
  </si>
  <si>
    <t>No Buy-In</t>
  </si>
  <si>
    <t>VSM - Supply Chain (LT reduciton opportunities)</t>
  </si>
  <si>
    <t>CI Board</t>
  </si>
  <si>
    <t>5Whys + Root Cause Training (CAPA solving)</t>
  </si>
  <si>
    <t>KPI Summary Report Automation</t>
  </si>
  <si>
    <t>Sanitation - Revised Request Form</t>
  </si>
  <si>
    <t>Primary - Revised Shift Report</t>
  </si>
  <si>
    <t>Finished Goods pallet tags Kanban</t>
  </si>
  <si>
    <t>Peter</t>
  </si>
  <si>
    <t xml:space="preserve">   TOTAL PROJECTED PIPELINE SAVINGS    </t>
  </si>
  <si>
    <t>TOTAL YTD SAVINGS</t>
  </si>
  <si>
    <t>IMPACT-EFFORT PRIORITY MATRIX</t>
  </si>
  <si>
    <t>HIGH</t>
  </si>
  <si>
    <t>QUICK WINS</t>
  </si>
  <si>
    <t>TOP PRIORITY - STRATEGIC</t>
  </si>
  <si>
    <t>IMPACT</t>
  </si>
  <si>
    <t>INCREMENTAL IMPROVEMET</t>
  </si>
  <si>
    <t>TIME WASTE</t>
  </si>
  <si>
    <t>LOW</t>
  </si>
  <si>
    <t>EFFORT</t>
  </si>
  <si>
    <t>🕺</t>
  </si>
  <si>
    <t>💰</t>
  </si>
  <si>
    <t>👍</t>
  </si>
  <si>
    <t>💀</t>
  </si>
  <si>
    <t>PathStone Group</t>
  </si>
  <si>
    <t>Brief Description</t>
  </si>
  <si>
    <t>IMPROVEMENT PROJECTS DASHBOARD</t>
  </si>
  <si>
    <t>Primary  KPI and CI opportunities</t>
  </si>
  <si>
    <t>Line 3 Labor Optimization</t>
  </si>
  <si>
    <t>Line 4 Labor Optimization</t>
  </si>
  <si>
    <t>Station 6 (SMED)</t>
  </si>
  <si>
    <t>Packer Labor Optimization</t>
  </si>
  <si>
    <t>Lean Training GEN 1 Projects</t>
  </si>
  <si>
    <t>Line 5 Optimization (Labour cost)</t>
  </si>
  <si>
    <t>Line 5 Optimization (SMED Changeover)</t>
  </si>
  <si>
    <t>Waste Reduction (Granolas line)</t>
  </si>
  <si>
    <t>Lean Training GEN 2 Projects</t>
  </si>
  <si>
    <t>Line 5 - Failure controls (Part of FMEA Pack 5) (P)</t>
  </si>
  <si>
    <t>Line 3 - Failure Controls (Part of FMEA Pack 3) (P)</t>
  </si>
  <si>
    <t>Lean  Training Program</t>
  </si>
  <si>
    <t>SWI Update for all Process Rooms</t>
  </si>
  <si>
    <t>5S Training (SCM team )</t>
  </si>
  <si>
    <t>Kanban Training (SCM team )</t>
  </si>
  <si>
    <t>Cold wrap Produciton Standard Work</t>
  </si>
  <si>
    <t>Sam</t>
  </si>
  <si>
    <t>Amir</t>
  </si>
  <si>
    <t>Norma</t>
  </si>
  <si>
    <t>Tim</t>
  </si>
  <si>
    <t>Gray</t>
  </si>
  <si>
    <t>William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</si>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</sst>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d\-mmm\-yy;@"/>
    <numFmt numFmtId="167" formatCode="&quot;$&quot;#,##0"/>
    <numFmt numFmtId="168" formatCode="[$-409]d\-mmm\-yy;@"/>
    <numFmt numFmtId="169" formatCode="_(&quot;$&quot;* #,##0_);_(&quot;$&quot;* \(#,##0\);_(&quot;$&quot;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Segoe UI Symbol"/>
      <family val="2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sz val="12"/>
      <color theme="7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7" tint="-0.249977111117893"/>
      <name val="Calibri"/>
      <family val="2"/>
      <scheme val="minor"/>
    </font>
    <font>
      <b/>
      <sz val="36"/>
      <color theme="7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9" fontId="3" fillId="5" borderId="5" xfId="2" applyFont="1" applyFill="1" applyBorder="1" applyAlignment="1" applyProtection="1">
      <alignment horizontal="center" vertical="center"/>
      <protection locked="0"/>
    </xf>
    <xf numFmtId="9" fontId="3" fillId="5" borderId="8" xfId="2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Protection="1">
      <protection locked="0"/>
    </xf>
    <xf numFmtId="0" fontId="9" fillId="8" borderId="8" xfId="0" applyFont="1" applyFill="1" applyBorder="1" applyProtection="1">
      <protection locked="0"/>
    </xf>
    <xf numFmtId="9" fontId="3" fillId="7" borderId="5" xfId="2" applyFont="1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9" fontId="3" fillId="7" borderId="8" xfId="2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10" borderId="2" xfId="0" applyFill="1" applyBorder="1" applyProtection="1">
      <protection locked="0"/>
    </xf>
    <xf numFmtId="0" fontId="0" fillId="10" borderId="7" xfId="0" applyFill="1" applyBorder="1" applyProtection="1">
      <protection locked="0"/>
    </xf>
    <xf numFmtId="166" fontId="9" fillId="8" borderId="4" xfId="0" applyNumberFormat="1" applyFont="1" applyFill="1" applyBorder="1" applyAlignment="1" applyProtection="1">
      <alignment horizontal="center" vertical="center"/>
      <protection locked="0"/>
    </xf>
    <xf numFmtId="166" fontId="9" fillId="8" borderId="6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0" fillId="13" borderId="4" xfId="0" applyFill="1" applyBorder="1"/>
    <xf numFmtId="0" fontId="0" fillId="13" borderId="0" xfId="0" applyFill="1"/>
    <xf numFmtId="0" fontId="0" fillId="13" borderId="5" xfId="0" applyFill="1" applyBorder="1"/>
    <xf numFmtId="0" fontId="0" fillId="13" borderId="6" xfId="0" applyFill="1" applyBorder="1"/>
    <xf numFmtId="0" fontId="0" fillId="13" borderId="7" xfId="0" applyFill="1" applyBorder="1"/>
    <xf numFmtId="166" fontId="0" fillId="5" borderId="4" xfId="0" applyNumberFormat="1" applyFill="1" applyBorder="1" applyAlignment="1" applyProtection="1">
      <alignment horizontal="center" vertical="center"/>
      <protection locked="0"/>
    </xf>
    <xf numFmtId="166" fontId="0" fillId="5" borderId="6" xfId="0" applyNumberFormat="1" applyFill="1" applyBorder="1" applyAlignment="1" applyProtection="1">
      <alignment horizontal="center" vertical="center"/>
      <protection locked="0"/>
    </xf>
    <xf numFmtId="168" fontId="0" fillId="7" borderId="7" xfId="0" applyNumberForma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 applyProtection="1">
      <alignment horizontal="center" vertical="center"/>
      <protection locked="0"/>
    </xf>
    <xf numFmtId="167" fontId="9" fillId="8" borderId="0" xfId="1" applyNumberFormat="1" applyFont="1" applyFill="1" applyBorder="1" applyAlignment="1" applyProtection="1">
      <alignment horizontal="left"/>
      <protection locked="0"/>
    </xf>
    <xf numFmtId="167" fontId="9" fillId="8" borderId="7" xfId="1" applyNumberFormat="1" applyFont="1" applyFill="1" applyBorder="1" applyAlignment="1" applyProtection="1">
      <alignment horizontal="left"/>
      <protection locked="0"/>
    </xf>
    <xf numFmtId="167" fontId="0" fillId="10" borderId="5" xfId="4" applyNumberFormat="1" applyFont="1" applyFill="1" applyBorder="1" applyProtection="1">
      <protection locked="0"/>
    </xf>
    <xf numFmtId="167" fontId="0" fillId="10" borderId="8" xfId="4" applyNumberFormat="1" applyFont="1" applyFill="1" applyBorder="1" applyProtection="1">
      <protection locked="0"/>
    </xf>
    <xf numFmtId="167" fontId="9" fillId="8" borderId="0" xfId="1" applyNumberFormat="1" applyFont="1" applyFill="1" applyBorder="1" applyAlignment="1" applyProtection="1">
      <alignment horizontal="center"/>
      <protection locked="0"/>
    </xf>
    <xf numFmtId="0" fontId="9" fillId="8" borderId="5" xfId="0" applyFont="1" applyFill="1" applyBorder="1" applyAlignment="1" applyProtection="1">
      <alignment horizontal="center"/>
      <protection locked="0"/>
    </xf>
    <xf numFmtId="167" fontId="0" fillId="5" borderId="9" xfId="1" applyNumberFormat="1" applyFont="1" applyFill="1" applyBorder="1" applyAlignment="1" applyProtection="1">
      <alignment horizontal="center" vertical="center"/>
      <protection locked="0"/>
    </xf>
    <xf numFmtId="167" fontId="0" fillId="5" borderId="10" xfId="1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167" fontId="15" fillId="8" borderId="0" xfId="1" applyNumberFormat="1" applyFont="1" applyFill="1" applyBorder="1" applyAlignment="1" applyProtection="1">
      <alignment horizontal="center"/>
      <protection locked="0"/>
    </xf>
    <xf numFmtId="167" fontId="0" fillId="10" borderId="3" xfId="4" applyNumberFormat="1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67" fontId="20" fillId="5" borderId="9" xfId="1" applyNumberFormat="1" applyFont="1" applyFill="1" applyBorder="1" applyAlignment="1" applyProtection="1">
      <alignment horizontal="center" vertical="center"/>
      <protection locked="0"/>
    </xf>
    <xf numFmtId="167" fontId="0" fillId="10" borderId="5" xfId="4" applyNumberFormat="1" applyFont="1" applyFill="1" applyBorder="1" applyAlignment="1" applyProtection="1">
      <alignment horizontal="right"/>
      <protection locked="0"/>
    </xf>
    <xf numFmtId="167" fontId="9" fillId="5" borderId="9" xfId="1" applyNumberFormat="1" applyFont="1" applyFill="1" applyBorder="1" applyAlignment="1" applyProtection="1">
      <alignment horizontal="center" vertical="center"/>
      <protection locked="0"/>
    </xf>
    <xf numFmtId="168" fontId="0" fillId="7" borderId="2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168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66" fontId="0" fillId="7" borderId="0" xfId="0" applyNumberFormat="1" applyFill="1" applyAlignment="1" applyProtection="1">
      <alignment horizontal="center" vertical="center"/>
      <protection locked="0"/>
    </xf>
    <xf numFmtId="166" fontId="0" fillId="7" borderId="2" xfId="0" applyNumberFormat="1" applyFill="1" applyBorder="1" applyAlignment="1" applyProtection="1">
      <alignment horizontal="center" vertical="center"/>
      <protection locked="0"/>
    </xf>
    <xf numFmtId="166" fontId="0" fillId="7" borderId="7" xfId="0" applyNumberFormat="1" applyFill="1" applyBorder="1" applyAlignment="1" applyProtection="1">
      <alignment horizontal="center" vertical="center"/>
      <protection locked="0"/>
    </xf>
    <xf numFmtId="167" fontId="1" fillId="8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0" fillId="5" borderId="0" xfId="0" applyFont="1" applyFill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19" borderId="4" xfId="0" applyFill="1" applyBorder="1"/>
    <xf numFmtId="0" fontId="0" fillId="19" borderId="0" xfId="0" applyFill="1"/>
    <xf numFmtId="0" fontId="0" fillId="19" borderId="5" xfId="0" applyFill="1" applyBorder="1"/>
    <xf numFmtId="0" fontId="0" fillId="19" borderId="6" xfId="0" applyFill="1" applyBorder="1"/>
    <xf numFmtId="0" fontId="0" fillId="19" borderId="7" xfId="0" applyFill="1" applyBorder="1"/>
    <xf numFmtId="0" fontId="0" fillId="19" borderId="8" xfId="0" applyFill="1" applyBorder="1"/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19" borderId="1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0" fillId="19" borderId="2" xfId="0" applyFill="1" applyBorder="1"/>
    <xf numFmtId="0" fontId="11" fillId="19" borderId="3" xfId="0" applyFont="1" applyFill="1" applyBorder="1"/>
    <xf numFmtId="0" fontId="0" fillId="20" borderId="1" xfId="0" applyFill="1" applyBorder="1"/>
    <xf numFmtId="0" fontId="0" fillId="20" borderId="2" xfId="0" applyFill="1" applyBorder="1"/>
    <xf numFmtId="0" fontId="10" fillId="20" borderId="3" xfId="0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/>
    </xf>
    <xf numFmtId="0" fontId="0" fillId="20" borderId="4" xfId="0" applyFill="1" applyBorder="1"/>
    <xf numFmtId="0" fontId="0" fillId="20" borderId="0" xfId="0" applyFill="1"/>
    <xf numFmtId="0" fontId="3" fillId="20" borderId="0" xfId="0" applyFont="1" applyFill="1" applyAlignment="1">
      <alignment horizontal="center"/>
    </xf>
    <xf numFmtId="0" fontId="10" fillId="20" borderId="5" xfId="0" applyFont="1" applyFill="1" applyBorder="1" applyAlignment="1">
      <alignment horizontal="center" vertical="center"/>
    </xf>
    <xf numFmtId="0" fontId="0" fillId="20" borderId="5" xfId="0" applyFill="1" applyBorder="1"/>
    <xf numFmtId="0" fontId="0" fillId="20" borderId="6" xfId="0" applyFill="1" applyBorder="1"/>
    <xf numFmtId="0" fontId="0" fillId="20" borderId="7" xfId="0" applyFill="1" applyBorder="1"/>
    <xf numFmtId="0" fontId="0" fillId="20" borderId="8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3" xfId="0" applyFill="1" applyBorder="1"/>
    <xf numFmtId="0" fontId="3" fillId="5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4" xfId="0" applyBorder="1" applyProtection="1"/>
    <xf numFmtId="0" fontId="4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6" fillId="14" borderId="11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 wrapText="1"/>
    </xf>
    <xf numFmtId="0" fontId="12" fillId="12" borderId="18" xfId="0" applyFont="1" applyFill="1" applyBorder="1" applyAlignment="1" applyProtection="1">
      <alignment horizontal="center" vertical="center" wrapText="1"/>
    </xf>
    <xf numFmtId="0" fontId="12" fillId="12" borderId="0" xfId="0" applyFont="1" applyFill="1" applyAlignment="1" applyProtection="1">
      <alignment horizontal="center" vertical="center" wrapText="1"/>
    </xf>
    <xf numFmtId="0" fontId="12" fillId="12" borderId="17" xfId="0" applyFont="1" applyFill="1" applyBorder="1" applyAlignment="1" applyProtection="1">
      <alignment horizontal="center" vertical="center" wrapText="1"/>
    </xf>
    <xf numFmtId="0" fontId="7" fillId="15" borderId="22" xfId="3" applyFont="1" applyFill="1" applyBorder="1" applyAlignment="1" applyProtection="1">
      <alignment horizontal="center" vertical="center"/>
    </xf>
    <xf numFmtId="0" fontId="25" fillId="15" borderId="11" xfId="3" applyFont="1" applyFill="1" applyBorder="1" applyAlignment="1" applyProtection="1">
      <alignment horizontal="center" vertical="center"/>
    </xf>
    <xf numFmtId="0" fontId="8" fillId="2" borderId="13" xfId="3" applyFont="1" applyBorder="1" applyAlignment="1" applyProtection="1">
      <alignment horizontal="center" vertical="center" wrapText="1"/>
    </xf>
    <xf numFmtId="0" fontId="8" fillId="2" borderId="12" xfId="3" applyFont="1" applyBorder="1" applyAlignment="1" applyProtection="1">
      <alignment horizontal="center" vertical="center"/>
    </xf>
    <xf numFmtId="0" fontId="5" fillId="0" borderId="0" xfId="0" applyFont="1" applyProtection="1"/>
    <xf numFmtId="0" fontId="19" fillId="16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0" fillId="0" borderId="18" xfId="0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12" borderId="18" xfId="0" applyFill="1" applyBorder="1" applyProtection="1"/>
    <xf numFmtId="0" fontId="0" fillId="12" borderId="0" xfId="0" applyFill="1" applyProtection="1"/>
    <xf numFmtId="0" fontId="0" fillId="12" borderId="17" xfId="0" applyFill="1" applyBorder="1" applyProtection="1"/>
    <xf numFmtId="0" fontId="0" fillId="0" borderId="9" xfId="0" applyBorder="1" applyProtection="1"/>
    <xf numFmtId="0" fontId="0" fillId="0" borderId="0" xfId="0" applyBorder="1" applyProtection="1"/>
    <xf numFmtId="166" fontId="0" fillId="5" borderId="4" xfId="0" applyNumberFormat="1" applyFill="1" applyBorder="1" applyAlignment="1" applyProtection="1">
      <alignment horizontal="center" vertical="center"/>
    </xf>
    <xf numFmtId="167" fontId="9" fillId="5" borderId="9" xfId="1" applyNumberFormat="1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9" fontId="3" fillId="5" borderId="5" xfId="2" applyFont="1" applyFill="1" applyBorder="1" applyAlignment="1" applyProtection="1">
      <alignment horizontal="center" vertical="center"/>
    </xf>
    <xf numFmtId="166" fontId="9" fillId="8" borderId="4" xfId="0" applyNumberFormat="1" applyFont="1" applyFill="1" applyBorder="1" applyAlignment="1" applyProtection="1">
      <alignment horizontal="center" vertical="center"/>
    </xf>
    <xf numFmtId="167" fontId="1" fillId="8" borderId="0" xfId="1" applyNumberFormat="1" applyFont="1" applyFill="1" applyBorder="1" applyAlignment="1" applyProtection="1">
      <alignment horizontal="center"/>
    </xf>
    <xf numFmtId="0" fontId="9" fillId="8" borderId="5" xfId="0" applyFont="1" applyFill="1" applyBorder="1" applyProtection="1"/>
    <xf numFmtId="167" fontId="0" fillId="5" borderId="9" xfId="1" applyNumberFormat="1" applyFont="1" applyFill="1" applyBorder="1" applyAlignment="1" applyProtection="1">
      <alignment horizontal="center" vertical="center"/>
    </xf>
    <xf numFmtId="167" fontId="9" fillId="8" borderId="0" xfId="1" applyNumberFormat="1" applyFont="1" applyFill="1" applyBorder="1" applyAlignment="1" applyProtection="1">
      <alignment horizontal="center"/>
    </xf>
    <xf numFmtId="0" fontId="9" fillId="8" borderId="5" xfId="0" applyFont="1" applyFill="1" applyBorder="1" applyAlignment="1" applyProtection="1">
      <alignment horizontal="center"/>
    </xf>
    <xf numFmtId="167" fontId="20" fillId="5" borderId="9" xfId="1" applyNumberFormat="1" applyFont="1" applyFill="1" applyBorder="1" applyAlignment="1" applyProtection="1">
      <alignment horizontal="center" vertical="center"/>
    </xf>
    <xf numFmtId="167" fontId="15" fillId="8" borderId="0" xfId="1" applyNumberFormat="1" applyFont="1" applyFill="1" applyBorder="1" applyAlignment="1" applyProtection="1">
      <alignment horizontal="center"/>
    </xf>
    <xf numFmtId="167" fontId="9" fillId="8" borderId="0" xfId="1" applyNumberFormat="1" applyFont="1" applyFill="1" applyBorder="1" applyAlignment="1" applyProtection="1">
      <alignment horizontal="left"/>
    </xf>
    <xf numFmtId="0" fontId="0" fillId="0" borderId="10" xfId="0" applyBorder="1" applyProtection="1"/>
    <xf numFmtId="0" fontId="0" fillId="0" borderId="6" xfId="0" applyBorder="1" applyProtection="1"/>
    <xf numFmtId="166" fontId="0" fillId="5" borderId="6" xfId="0" applyNumberFormat="1" applyFill="1" applyBorder="1" applyAlignment="1" applyProtection="1">
      <alignment horizontal="center" vertical="center"/>
    </xf>
    <xf numFmtId="167" fontId="0" fillId="5" borderId="10" xfId="1" applyNumberFormat="1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9" fontId="3" fillId="5" borderId="8" xfId="2" applyFont="1" applyFill="1" applyBorder="1" applyAlignment="1" applyProtection="1">
      <alignment horizontal="center" vertical="center"/>
    </xf>
    <xf numFmtId="166" fontId="9" fillId="8" borderId="6" xfId="0" applyNumberFormat="1" applyFont="1" applyFill="1" applyBorder="1" applyAlignment="1" applyProtection="1">
      <alignment horizontal="center" vertical="center"/>
    </xf>
    <xf numFmtId="167" fontId="9" fillId="8" borderId="7" xfId="1" applyNumberFormat="1" applyFont="1" applyFill="1" applyBorder="1" applyAlignment="1" applyProtection="1">
      <alignment horizontal="left"/>
    </xf>
    <xf numFmtId="0" fontId="9" fillId="8" borderId="8" xfId="0" applyFont="1" applyFill="1" applyBorder="1" applyProtection="1"/>
    <xf numFmtId="0" fontId="4" fillId="0" borderId="0" xfId="0" applyFont="1" applyProtection="1"/>
    <xf numFmtId="9" fontId="3" fillId="0" borderId="0" xfId="2" applyFont="1" applyFill="1" applyBorder="1" applyAlignment="1" applyProtection="1">
      <alignment horizontal="center" vertical="center"/>
    </xf>
    <xf numFmtId="0" fontId="19" fillId="17" borderId="11" xfId="3" applyFont="1" applyFill="1" applyBorder="1" applyAlignment="1" applyProtection="1">
      <alignment horizontal="center" vertical="center"/>
    </xf>
    <xf numFmtId="0" fontId="8" fillId="6" borderId="11" xfId="3" applyFont="1" applyFill="1" applyBorder="1" applyAlignment="1" applyProtection="1">
      <alignment horizontal="center" vertical="center"/>
    </xf>
    <xf numFmtId="0" fontId="8" fillId="6" borderId="11" xfId="3" applyFont="1" applyFill="1" applyBorder="1" applyAlignment="1" applyProtection="1">
      <alignment horizontal="center" vertical="center" wrapText="1"/>
    </xf>
    <xf numFmtId="0" fontId="8" fillId="6" borderId="13" xfId="3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14" fillId="18" borderId="11" xfId="0" applyFont="1" applyFill="1" applyBorder="1" applyAlignment="1" applyProtection="1">
      <alignment horizontal="center" vertical="center"/>
    </xf>
    <xf numFmtId="0" fontId="5" fillId="9" borderId="13" xfId="0" applyFont="1" applyFill="1" applyBorder="1" applyAlignment="1" applyProtection="1">
      <alignment horizontal="center" vertical="center"/>
    </xf>
    <xf numFmtId="0" fontId="8" fillId="9" borderId="13" xfId="0" applyFont="1" applyFill="1" applyBorder="1" applyAlignment="1" applyProtection="1">
      <alignment horizontal="center" vertical="center"/>
    </xf>
    <xf numFmtId="0" fontId="8" fillId="9" borderId="12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Border="1" applyAlignment="1" applyProtection="1"/>
    <xf numFmtId="166" fontId="0" fillId="7" borderId="2" xfId="0" applyNumberFormat="1" applyFill="1" applyBorder="1" applyAlignment="1" applyProtection="1">
      <alignment horizontal="center" vertical="center"/>
    </xf>
    <xf numFmtId="168" fontId="0" fillId="7" borderId="2" xfId="0" applyNumberFormat="1" applyFill="1" applyBorder="1" applyAlignment="1" applyProtection="1">
      <alignment horizontal="center"/>
    </xf>
    <xf numFmtId="0" fontId="0" fillId="7" borderId="0" xfId="0" applyFill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9" fontId="3" fillId="7" borderId="5" xfId="2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10" borderId="2" xfId="0" applyFill="1" applyBorder="1" applyProtection="1"/>
    <xf numFmtId="167" fontId="0" fillId="10" borderId="3" xfId="4" applyNumberFormat="1" applyFont="1" applyFill="1" applyBorder="1" applyAlignment="1" applyProtection="1">
      <alignment horizontal="right"/>
    </xf>
    <xf numFmtId="0" fontId="0" fillId="0" borderId="4" xfId="0" applyBorder="1" applyAlignment="1" applyProtection="1"/>
    <xf numFmtId="166" fontId="0" fillId="7" borderId="0" xfId="0" applyNumberFormat="1" applyFill="1" applyAlignment="1" applyProtection="1">
      <alignment horizontal="center" vertical="center"/>
    </xf>
    <xf numFmtId="168" fontId="0" fillId="7" borderId="0" xfId="0" applyNumberFormat="1" applyFill="1" applyAlignment="1" applyProtection="1">
      <alignment horizontal="center"/>
    </xf>
    <xf numFmtId="0" fontId="0" fillId="10" borderId="4" xfId="0" applyFill="1" applyBorder="1" applyAlignment="1" applyProtection="1">
      <alignment horizontal="center" vertical="center"/>
    </xf>
    <xf numFmtId="0" fontId="0" fillId="10" borderId="0" xfId="0" applyFill="1" applyProtection="1"/>
    <xf numFmtId="167" fontId="0" fillId="10" borderId="5" xfId="4" applyNumberFormat="1" applyFont="1" applyFill="1" applyBorder="1" applyProtection="1"/>
    <xf numFmtId="167" fontId="0" fillId="10" borderId="5" xfId="4" applyNumberFormat="1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6" xfId="0" applyBorder="1" applyAlignment="1" applyProtection="1"/>
    <xf numFmtId="166" fontId="0" fillId="7" borderId="7" xfId="0" applyNumberFormat="1" applyFill="1" applyBorder="1" applyAlignment="1" applyProtection="1">
      <alignment horizontal="center" vertical="center"/>
    </xf>
    <xf numFmtId="168" fontId="0" fillId="7" borderId="7" xfId="0" applyNumberForma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 vertical="center"/>
    </xf>
    <xf numFmtId="9" fontId="3" fillId="7" borderId="8" xfId="2" applyFont="1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 vertical="center"/>
    </xf>
    <xf numFmtId="0" fontId="0" fillId="10" borderId="7" xfId="0" applyFill="1" applyBorder="1" applyProtection="1"/>
    <xf numFmtId="167" fontId="0" fillId="10" borderId="8" xfId="4" applyNumberFormat="1" applyFont="1" applyFill="1" applyBorder="1" applyProtection="1"/>
    <xf numFmtId="0" fontId="17" fillId="11" borderId="1" xfId="0" applyFont="1" applyFill="1" applyBorder="1" applyAlignment="1" applyProtection="1">
      <alignment horizontal="right" vertical="center"/>
    </xf>
    <xf numFmtId="0" fontId="17" fillId="11" borderId="2" xfId="0" applyFont="1" applyFill="1" applyBorder="1" applyAlignment="1" applyProtection="1">
      <alignment horizontal="right" vertical="center"/>
    </xf>
    <xf numFmtId="169" fontId="18" fillId="5" borderId="2" xfId="1" applyNumberFormat="1" applyFont="1" applyFill="1" applyBorder="1" applyAlignment="1" applyProtection="1">
      <alignment horizontal="center" vertical="center"/>
    </xf>
    <xf numFmtId="169" fontId="18" fillId="5" borderId="3" xfId="1" applyNumberFormat="1" applyFont="1" applyFill="1" applyBorder="1" applyAlignment="1" applyProtection="1">
      <alignment horizontal="center" vertical="center"/>
    </xf>
    <xf numFmtId="0" fontId="17" fillId="11" borderId="1" xfId="0" applyFont="1" applyFill="1" applyBorder="1" applyAlignment="1" applyProtection="1">
      <alignment horizontal="center" vertical="center" wrapText="1"/>
    </xf>
    <xf numFmtId="169" fontId="18" fillId="8" borderId="2" xfId="1" applyNumberFormat="1" applyFont="1" applyFill="1" applyBorder="1" applyAlignment="1" applyProtection="1">
      <alignment horizontal="center" vertical="center"/>
    </xf>
    <xf numFmtId="169" fontId="18" fillId="8" borderId="3" xfId="1" applyNumberFormat="1" applyFont="1" applyFill="1" applyBorder="1" applyAlignment="1" applyProtection="1">
      <alignment horizontal="center" vertical="center"/>
    </xf>
    <xf numFmtId="0" fontId="17" fillId="11" borderId="4" xfId="0" applyFont="1" applyFill="1" applyBorder="1" applyAlignment="1" applyProtection="1">
      <alignment horizontal="right" vertical="center"/>
    </xf>
    <xf numFmtId="0" fontId="17" fillId="11" borderId="0" xfId="0" applyFont="1" applyFill="1" applyBorder="1" applyAlignment="1" applyProtection="1">
      <alignment horizontal="right" vertical="center"/>
    </xf>
    <xf numFmtId="0" fontId="17" fillId="11" borderId="0" xfId="0" applyFont="1" applyFill="1" applyAlignment="1" applyProtection="1">
      <alignment horizontal="right" vertical="center"/>
    </xf>
    <xf numFmtId="169" fontId="18" fillId="5" borderId="0" xfId="1" applyNumberFormat="1" applyFont="1" applyFill="1" applyBorder="1" applyAlignment="1" applyProtection="1">
      <alignment horizontal="center" vertical="center"/>
    </xf>
    <xf numFmtId="169" fontId="18" fillId="5" borderId="5" xfId="1" applyNumberFormat="1" applyFont="1" applyFill="1" applyBorder="1" applyAlignment="1" applyProtection="1">
      <alignment horizontal="center" vertical="center"/>
    </xf>
    <xf numFmtId="0" fontId="17" fillId="11" borderId="4" xfId="0" applyFont="1" applyFill="1" applyBorder="1" applyAlignment="1" applyProtection="1">
      <alignment horizontal="center" vertical="center" wrapText="1"/>
    </xf>
    <xf numFmtId="169" fontId="18" fillId="8" borderId="0" xfId="1" applyNumberFormat="1" applyFont="1" applyFill="1" applyBorder="1" applyAlignment="1" applyProtection="1">
      <alignment horizontal="center" vertical="center"/>
    </xf>
    <xf numFmtId="169" fontId="18" fillId="8" borderId="5" xfId="1" applyNumberFormat="1" applyFont="1" applyFill="1" applyBorder="1" applyAlignment="1" applyProtection="1">
      <alignment horizontal="center" vertical="center"/>
    </xf>
    <xf numFmtId="0" fontId="17" fillId="11" borderId="7" xfId="0" applyFont="1" applyFill="1" applyBorder="1" applyAlignment="1" applyProtection="1">
      <alignment horizontal="right" vertical="center"/>
    </xf>
    <xf numFmtId="169" fontId="18" fillId="5" borderId="7" xfId="1" applyNumberFormat="1" applyFont="1" applyFill="1" applyBorder="1" applyAlignment="1" applyProtection="1">
      <alignment horizontal="center" vertical="center"/>
    </xf>
    <xf numFmtId="169" fontId="18" fillId="5" borderId="8" xfId="1" applyNumberFormat="1" applyFont="1" applyFill="1" applyBorder="1" applyAlignment="1" applyProtection="1">
      <alignment horizontal="center" vertical="center"/>
    </xf>
    <xf numFmtId="0" fontId="17" fillId="11" borderId="6" xfId="0" applyFont="1" applyFill="1" applyBorder="1" applyAlignment="1" applyProtection="1">
      <alignment horizontal="center" vertical="center" wrapText="1"/>
    </xf>
    <xf numFmtId="169" fontId="18" fillId="8" borderId="7" xfId="1" applyNumberFormat="1" applyFont="1" applyFill="1" applyBorder="1" applyAlignment="1" applyProtection="1">
      <alignment horizontal="center" vertical="center"/>
    </xf>
    <xf numFmtId="169" fontId="18" fillId="8" borderId="8" xfId="1" applyNumberFormat="1" applyFont="1" applyFill="1" applyBorder="1" applyAlignment="1" applyProtection="1">
      <alignment horizontal="center" vertical="center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169" fontId="0" fillId="0" borderId="0" xfId="0" applyNumberFormat="1" applyProtection="1"/>
    <xf numFmtId="0" fontId="24" fillId="0" borderId="0" xfId="0" applyFont="1" applyAlignment="1" applyProtection="1">
      <alignment horizontal="center" vertical="center"/>
      <protection locked="0"/>
    </xf>
    <xf numFmtId="0" fontId="21" fillId="21" borderId="0" xfId="0" applyFont="1" applyFill="1" applyAlignment="1" applyProtection="1">
      <alignment horizontal="center" vertical="center"/>
    </xf>
  </cellXfs>
  <cellStyles count="5">
    <cellStyle name="Comma" xfId="4" builtinId="3"/>
    <cellStyle name="Currency" xfId="1" builtinId="4"/>
    <cellStyle name="Neutral" xfId="3" builtinId="28"/>
    <cellStyle name="Normal" xfId="0" builtinId="0"/>
    <cellStyle name="Percent" xfId="2" builtinId="5"/>
  </cellStyles>
  <dxfs count="68"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B3"/>
        </patternFill>
      </fill>
    </dxf>
    <dxf>
      <fill>
        <patternFill>
          <bgColor rgb="FFFFD03B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B9FA"/>
      <color rgb="FFFFD03B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385329</xdr:colOff>
      <xdr:row>0</xdr:row>
      <xdr:rowOff>62779</xdr:rowOff>
    </xdr:from>
    <xdr:to>
      <xdr:col>2</xdr:col>
      <xdr:colOff>835346</xdr:colOff>
      <xdr:row>1</xdr:row>
      <xdr:rowOff>30503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6A1DBD-64C5-4B9C-B98B-FE5871F98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142" y="62779"/>
          <a:ext cx="450017" cy="563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390525</xdr:colOff>
      <xdr:row>1</xdr:row>
      <xdr:rowOff>158115</xdr:rowOff>
    </xdr:from>
    <xdr:to>
      <xdr:col>24</xdr:col>
      <xdr:colOff>634365</xdr:colOff>
      <xdr:row>4</xdr:row>
      <xdr:rowOff>20955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B5A3EA4E-7E6E-4E8A-B637-501FA6D9C2A4}"/>
            </a:ext>
          </a:extLst>
        </xdr:cNvPr>
        <xdr:cNvSpPr/>
      </xdr:nvSpPr>
      <xdr:spPr>
        <a:xfrm>
          <a:off x="15887700" y="748665"/>
          <a:ext cx="929640" cy="586740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23</xdr:col>
      <xdr:colOff>476250</xdr:colOff>
      <xdr:row>4</xdr:row>
      <xdr:rowOff>62865</xdr:rowOff>
    </xdr:from>
    <xdr:to>
      <xdr:col>25</xdr:col>
      <xdr:colOff>53340</xdr:colOff>
      <xdr:row>6</xdr:row>
      <xdr:rowOff>125730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614C5761-41E1-47E4-876B-640C1889FB72}"/>
            </a:ext>
          </a:extLst>
        </xdr:cNvPr>
        <xdr:cNvSpPr/>
      </xdr:nvSpPr>
      <xdr:spPr>
        <a:xfrm>
          <a:off x="15973425" y="1377315"/>
          <a:ext cx="948690" cy="46291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23</xdr:col>
      <xdr:colOff>9525</xdr:colOff>
      <xdr:row>3</xdr:row>
      <xdr:rowOff>100965</xdr:rowOff>
    </xdr:from>
    <xdr:to>
      <xdr:col>24</xdr:col>
      <xdr:colOff>253365</xdr:colOff>
      <xdr:row>5</xdr:row>
      <xdr:rowOff>163830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A61FC528-5A6F-48B1-811F-F0EA870A36FA}"/>
            </a:ext>
          </a:extLst>
        </xdr:cNvPr>
        <xdr:cNvSpPr/>
      </xdr:nvSpPr>
      <xdr:spPr>
        <a:xfrm>
          <a:off x="15506700" y="1082040"/>
          <a:ext cx="929640" cy="59626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22</xdr:col>
      <xdr:colOff>0</xdr:colOff>
      <xdr:row>2</xdr:row>
      <xdr:rowOff>129540</xdr:rowOff>
    </xdr:from>
    <xdr:to>
      <xdr:col>23</xdr:col>
      <xdr:colOff>243840</xdr:colOff>
      <xdr:row>4</xdr:row>
      <xdr:rowOff>192405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23BFE72B-4921-47DD-942C-051825273972}"/>
            </a:ext>
          </a:extLst>
        </xdr:cNvPr>
        <xdr:cNvSpPr/>
      </xdr:nvSpPr>
      <xdr:spPr>
        <a:xfrm>
          <a:off x="14811375" y="920115"/>
          <a:ext cx="929640" cy="586740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22</xdr:col>
      <xdr:colOff>350520</xdr:colOff>
      <xdr:row>0</xdr:row>
      <xdr:rowOff>306705</xdr:rowOff>
    </xdr:from>
    <xdr:to>
      <xdr:col>23</xdr:col>
      <xdr:colOff>601980</xdr:colOff>
      <xdr:row>3</xdr:row>
      <xdr:rowOff>19050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1AF043EB-06F1-4FB3-AD98-FCC9C4BAD3E6}"/>
            </a:ext>
          </a:extLst>
        </xdr:cNvPr>
        <xdr:cNvSpPr/>
      </xdr:nvSpPr>
      <xdr:spPr>
        <a:xfrm>
          <a:off x="15161895" y="306705"/>
          <a:ext cx="937260" cy="693420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23</xdr:col>
      <xdr:colOff>131445</xdr:colOff>
      <xdr:row>6</xdr:row>
      <xdr:rowOff>59055</xdr:rowOff>
    </xdr:from>
    <xdr:to>
      <xdr:col>24</xdr:col>
      <xdr:colOff>382906</xdr:colOff>
      <xdr:row>8</xdr:row>
      <xdr:rowOff>133350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23869DD3-8E2A-4752-BC7E-63C5736F7A71}"/>
            </a:ext>
          </a:extLst>
        </xdr:cNvPr>
        <xdr:cNvSpPr/>
      </xdr:nvSpPr>
      <xdr:spPr>
        <a:xfrm>
          <a:off x="15628620" y="1773555"/>
          <a:ext cx="937261" cy="47434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21</xdr:col>
      <xdr:colOff>345758</xdr:colOff>
      <xdr:row>5</xdr:row>
      <xdr:rowOff>110082</xdr:rowOff>
    </xdr:from>
    <xdr:to>
      <xdr:col>22</xdr:col>
      <xdr:colOff>597219</xdr:colOff>
      <xdr:row>7</xdr:row>
      <xdr:rowOff>184377</xdr:rowOff>
    </xdr:to>
    <xdr:sp macro="" textlink="">
      <xdr:nvSpPr>
        <xdr:cNvPr id="14" name="Rectangle: Rounded Corners 13">
          <a:extLst>
            <a:ext uri="{FF2B5EF4-FFF2-40B4-BE49-F238E27FC236}">
              <a16:creationId xmlns:a16="http://schemas.microsoft.com/office/drawing/2014/main" id="{9E93B6FD-2022-43F2-B60B-3D32AC74E27E}"/>
            </a:ext>
          </a:extLst>
        </xdr:cNvPr>
        <xdr:cNvSpPr/>
      </xdr:nvSpPr>
      <xdr:spPr>
        <a:xfrm>
          <a:off x="14471333" y="1624557"/>
          <a:ext cx="937261" cy="47434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21</xdr:col>
      <xdr:colOff>498158</xdr:colOff>
      <xdr:row>6</xdr:row>
      <xdr:rowOff>58375</xdr:rowOff>
    </xdr:from>
    <xdr:to>
      <xdr:col>23</xdr:col>
      <xdr:colOff>69262</xdr:colOff>
      <xdr:row>8</xdr:row>
      <xdr:rowOff>132670</xdr:rowOff>
    </xdr:to>
    <xdr:sp macro="" textlink="">
      <xdr:nvSpPr>
        <xdr:cNvPr id="15" name="Rectangle: Rounded Corners 14">
          <a:extLst>
            <a:ext uri="{FF2B5EF4-FFF2-40B4-BE49-F238E27FC236}">
              <a16:creationId xmlns:a16="http://schemas.microsoft.com/office/drawing/2014/main" id="{89DFEB0C-E06E-4FC0-AAE4-E774FFEF612B}"/>
            </a:ext>
          </a:extLst>
        </xdr:cNvPr>
        <xdr:cNvSpPr/>
      </xdr:nvSpPr>
      <xdr:spPr>
        <a:xfrm>
          <a:off x="14623733" y="1772875"/>
          <a:ext cx="942704" cy="47434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>
    <xdr:from>
      <xdr:col>22</xdr:col>
      <xdr:colOff>255951</xdr:colOff>
      <xdr:row>5</xdr:row>
      <xdr:rowOff>33882</xdr:rowOff>
    </xdr:from>
    <xdr:to>
      <xdr:col>23</xdr:col>
      <xdr:colOff>507412</xdr:colOff>
      <xdr:row>7</xdr:row>
      <xdr:rowOff>108177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1FB6A9B8-22D8-4696-8505-6E85CB69EB94}"/>
            </a:ext>
          </a:extLst>
        </xdr:cNvPr>
        <xdr:cNvSpPr/>
      </xdr:nvSpPr>
      <xdr:spPr>
        <a:xfrm>
          <a:off x="15067326" y="1548357"/>
          <a:ext cx="937261" cy="474345"/>
        </a:xfrm>
        <a:prstGeom prst="roundRect">
          <a:avLst/>
        </a:prstGeom>
        <a:solidFill>
          <a:srgbClr val="00B9FA">
            <a:alpha val="38039"/>
          </a:srgb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800"/>
        </a:p>
      </xdr:txBody>
    </xdr:sp>
    <xdr:clientData/>
  </xdr:twoCellAnchor>
  <xdr:twoCellAnchor editAs="oneCell">
    <xdr:from>
      <xdr:col>1</xdr:col>
      <xdr:colOff>27214</xdr:colOff>
      <xdr:row>0</xdr:row>
      <xdr:rowOff>81642</xdr:rowOff>
    </xdr:from>
    <xdr:to>
      <xdr:col>1</xdr:col>
      <xdr:colOff>464242</xdr:colOff>
      <xdr:row>1</xdr:row>
      <xdr:rowOff>53077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0579003-D26E-4F05-BDDF-99DA49062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" y="81642"/>
          <a:ext cx="437028" cy="556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385329</xdr:colOff>
      <xdr:row>0</xdr:row>
      <xdr:rowOff>62779</xdr:rowOff>
    </xdr:from>
    <xdr:to>
      <xdr:col>2</xdr:col>
      <xdr:colOff>835346</xdr:colOff>
      <xdr:row>1</xdr:row>
      <xdr:rowOff>30503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256F55-58AA-4993-B5F9-4795DF730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379" y="62779"/>
          <a:ext cx="450017" cy="5582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manuel Alvez" id="{4E150678-A672-4C28-9E6D-9FABD3BBF52A}" userId="S::ealvez@puresunfarms.com::466f5fcd-6e87-4f31-b99b-46208bcae5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3" dT="2022-08-15T19:30:29.24" personId="{4E150678-A672-4C28-9E6D-9FABD3BBF52A}" id="{6BB1627C-BF0C-404E-98C7-B8BD91B0C133}">
    <text>Guesstimate; Unsure of current cost of quality; Soft savings: Error proofing; Cost of rework, cost of returns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10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5E1B-978F-4D2C-9543-40189D112F31}">
  <sheetPr codeName="Sheet1">
    <pageSetUpPr fitToPage="1"/>
  </sheetPr>
  <dimension ref="B1:T54"/>
  <sheetViews>
    <sheetView showGridLines="0" showRowColHeaders="0" tabSelected="1" zoomScale="40" zoomScaleNormal="40" workbookViewId="0">
      <selection activeCell="I15" sqref="I15"/>
    </sheetView>
  </sheetViews>
  <sheetFormatPr defaultRowHeight="15.75" x14ac:dyDescent="0.25"/>
  <cols>
    <col min="1" max="1" width="2.25" style="110" customWidth="1"/>
    <col min="2" max="2" width="3" style="110" customWidth="1"/>
    <col min="3" max="3" width="36.5" style="110" customWidth="1"/>
    <col min="4" max="4" width="13.25" style="110" customWidth="1"/>
    <col min="5" max="7" width="3.125" style="110" customWidth="1"/>
    <col min="8" max="9" width="46.25" style="110" customWidth="1"/>
    <col min="10" max="10" width="13" style="110" customWidth="1"/>
    <col min="11" max="11" width="17.125" style="110" customWidth="1"/>
    <col min="12" max="12" width="19.25" style="110" customWidth="1"/>
    <col min="13" max="13" width="11.875" style="110" customWidth="1"/>
    <col min="14" max="14" width="12.75" style="110" customWidth="1"/>
    <col min="15" max="15" width="3" style="110" customWidth="1"/>
    <col min="16" max="16" width="39.125" style="110" customWidth="1"/>
    <col min="17" max="17" width="12.5" style="110" customWidth="1"/>
    <col min="18" max="18" width="18.625" style="110" bestFit="1" customWidth="1"/>
    <col min="19" max="19" width="24.25" style="110" customWidth="1"/>
    <col min="20" max="20" width="3.375" style="110" customWidth="1"/>
    <col min="21" max="21" width="3.625" style="110" customWidth="1"/>
    <col min="22" max="16384" width="9" style="110"/>
  </cols>
  <sheetData>
    <row r="1" spans="2:20" s="107" customFormat="1" ht="46.5" x14ac:dyDescent="0.25">
      <c r="D1" s="108" t="s">
        <v>75</v>
      </c>
      <c r="H1" s="224">
        <v>2022</v>
      </c>
      <c r="I1" s="225" t="s">
        <v>77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2:20" ht="16.5" thickBot="1" x14ac:dyDescent="0.3"/>
    <row r="3" spans="2:20" x14ac:dyDescent="0.25">
      <c r="B3" s="111"/>
      <c r="C3" s="112">
        <f>+COUNTA(C5:C22)</f>
        <v>0</v>
      </c>
      <c r="D3" s="113"/>
      <c r="E3" s="114"/>
      <c r="G3" s="111"/>
      <c r="H3" s="113"/>
      <c r="I3" s="113"/>
      <c r="J3" s="113"/>
      <c r="K3" s="113"/>
      <c r="L3" s="113"/>
      <c r="M3" s="113"/>
      <c r="N3" s="112">
        <f>+COUNTA(H5:H22)</f>
        <v>0</v>
      </c>
      <c r="O3" s="113"/>
      <c r="P3" s="112">
        <f>COUNTA(P5:P22)</f>
        <v>0</v>
      </c>
      <c r="Q3" s="113"/>
      <c r="R3" s="113"/>
      <c r="S3" s="113"/>
      <c r="T3" s="114"/>
    </row>
    <row r="4" spans="2:20" ht="30.6" customHeight="1" x14ac:dyDescent="0.3">
      <c r="B4" s="115"/>
      <c r="C4" s="116" t="str">
        <f>_xlfn.CONCAT("PLANNED            ",C3)</f>
        <v>PLANNED            0</v>
      </c>
      <c r="D4" s="117" t="s">
        <v>0</v>
      </c>
      <c r="E4" s="118"/>
      <c r="F4" s="119"/>
      <c r="G4" s="120"/>
      <c r="H4" s="121" t="str">
        <f>_xlfn.CONCAT("IN PROGRESS               ",N3)</f>
        <v>IN PROGRESS               0</v>
      </c>
      <c r="I4" s="122" t="s">
        <v>76</v>
      </c>
      <c r="J4" s="123" t="s">
        <v>1</v>
      </c>
      <c r="K4" s="123" t="s">
        <v>2</v>
      </c>
      <c r="L4" s="123" t="s">
        <v>3</v>
      </c>
      <c r="M4" s="123" t="s">
        <v>4</v>
      </c>
      <c r="N4" s="124" t="s">
        <v>5</v>
      </c>
      <c r="O4" s="125"/>
      <c r="P4" s="126" t="str">
        <f>_xlfn.CONCAT("COMPLETED          ",P3)</f>
        <v>COMPLETED          0</v>
      </c>
      <c r="Q4" s="127" t="s">
        <v>6</v>
      </c>
      <c r="R4" s="128" t="s">
        <v>7</v>
      </c>
      <c r="S4" s="129" t="s">
        <v>8</v>
      </c>
      <c r="T4" s="130"/>
    </row>
    <row r="5" spans="2:20" ht="19.149999999999999" customHeight="1" x14ac:dyDescent="0.25">
      <c r="B5" s="115"/>
      <c r="C5" s="1"/>
      <c r="D5" s="67"/>
      <c r="E5" s="133"/>
      <c r="F5" s="134"/>
      <c r="G5" s="135"/>
      <c r="H5" s="3"/>
      <c r="I5" s="103"/>
      <c r="J5" s="27"/>
      <c r="K5" s="48"/>
      <c r="L5" s="41"/>
      <c r="M5" s="45"/>
      <c r="N5" s="5"/>
      <c r="P5" s="1"/>
      <c r="Q5" s="15"/>
      <c r="R5" s="56"/>
      <c r="S5" s="7"/>
      <c r="T5" s="130" t="s">
        <v>14</v>
      </c>
    </row>
    <row r="6" spans="2:20" ht="19.149999999999999" customHeight="1" x14ac:dyDescent="0.25">
      <c r="B6" s="115"/>
      <c r="C6" s="1"/>
      <c r="D6" s="67"/>
      <c r="E6" s="133"/>
      <c r="F6" s="134"/>
      <c r="G6" s="135"/>
      <c r="H6" s="3"/>
      <c r="I6" s="103"/>
      <c r="J6" s="27"/>
      <c r="K6" s="39"/>
      <c r="L6" s="41"/>
      <c r="M6" s="41"/>
      <c r="N6" s="5"/>
      <c r="P6" s="1"/>
      <c r="Q6" s="15"/>
      <c r="R6" s="37"/>
      <c r="S6" s="7"/>
      <c r="T6" s="130" t="s">
        <v>14</v>
      </c>
    </row>
    <row r="7" spans="2:20" ht="19.149999999999999" customHeight="1" x14ac:dyDescent="0.25">
      <c r="B7" s="115"/>
      <c r="C7" s="1"/>
      <c r="D7" s="67"/>
      <c r="E7" s="133"/>
      <c r="F7" s="134"/>
      <c r="G7" s="135"/>
      <c r="H7" s="3"/>
      <c r="I7" s="103"/>
      <c r="J7" s="27"/>
      <c r="K7" s="39"/>
      <c r="L7" s="41"/>
      <c r="M7" s="41"/>
      <c r="N7" s="5"/>
      <c r="P7" s="1"/>
      <c r="Q7" s="15"/>
      <c r="R7" s="37"/>
      <c r="S7" s="7"/>
      <c r="T7" s="130" t="s">
        <v>14</v>
      </c>
    </row>
    <row r="8" spans="2:20" ht="19.149999999999999" customHeight="1" x14ac:dyDescent="0.25">
      <c r="B8" s="115"/>
      <c r="C8" s="1"/>
      <c r="D8" s="67"/>
      <c r="E8" s="133"/>
      <c r="F8" s="134"/>
      <c r="G8" s="135"/>
      <c r="H8" s="1"/>
      <c r="I8" s="1"/>
      <c r="J8" s="27"/>
      <c r="K8" s="39"/>
      <c r="L8" s="41"/>
      <c r="M8" s="41"/>
      <c r="N8" s="5"/>
      <c r="P8" s="3"/>
      <c r="Q8" s="15"/>
      <c r="R8" s="37"/>
      <c r="S8" s="38"/>
      <c r="T8" s="130" t="s">
        <v>14</v>
      </c>
    </row>
    <row r="9" spans="2:20" ht="19.149999999999999" customHeight="1" x14ac:dyDescent="0.25">
      <c r="B9" s="115"/>
      <c r="C9" s="1"/>
      <c r="D9" s="67"/>
      <c r="E9" s="133"/>
      <c r="F9" s="134"/>
      <c r="G9" s="135"/>
      <c r="H9" s="3"/>
      <c r="I9" s="103"/>
      <c r="J9" s="27"/>
      <c r="K9" s="39"/>
      <c r="L9" s="41"/>
      <c r="M9" s="41"/>
      <c r="N9" s="5"/>
      <c r="P9" s="3"/>
      <c r="Q9" s="15"/>
      <c r="R9" s="37"/>
      <c r="S9" s="38"/>
      <c r="T9" s="130" t="s">
        <v>14</v>
      </c>
    </row>
    <row r="10" spans="2:20" ht="19.149999999999999" customHeight="1" x14ac:dyDescent="0.25">
      <c r="B10" s="115"/>
      <c r="C10" s="1"/>
      <c r="D10" s="67"/>
      <c r="E10" s="133"/>
      <c r="F10" s="134"/>
      <c r="G10" s="135"/>
      <c r="H10" s="3"/>
      <c r="I10" s="1"/>
      <c r="J10" s="27"/>
      <c r="K10" s="39"/>
      <c r="L10" s="41"/>
      <c r="M10" s="41"/>
      <c r="N10" s="5"/>
      <c r="P10" s="1"/>
      <c r="Q10" s="15"/>
      <c r="R10" s="37"/>
      <c r="S10" s="7"/>
      <c r="T10" s="130" t="s">
        <v>14</v>
      </c>
    </row>
    <row r="11" spans="2:20" ht="19.149999999999999" customHeight="1" x14ac:dyDescent="0.25">
      <c r="B11" s="115"/>
      <c r="C11" s="1"/>
      <c r="D11" s="67"/>
      <c r="E11" s="133"/>
      <c r="F11" s="134"/>
      <c r="G11" s="135"/>
      <c r="H11" s="3"/>
      <c r="I11" s="1"/>
      <c r="J11" s="27"/>
      <c r="K11" s="39"/>
      <c r="L11" s="41"/>
      <c r="M11" s="41"/>
      <c r="N11" s="5"/>
      <c r="P11" s="1"/>
      <c r="Q11" s="15"/>
      <c r="R11" s="37"/>
      <c r="S11" s="7"/>
      <c r="T11" s="130" t="s">
        <v>14</v>
      </c>
    </row>
    <row r="12" spans="2:20" ht="19.149999999999999" customHeight="1" x14ac:dyDescent="0.25">
      <c r="B12" s="115"/>
      <c r="C12" s="1"/>
      <c r="D12" s="67"/>
      <c r="E12" s="133"/>
      <c r="F12" s="134"/>
      <c r="G12" s="135"/>
      <c r="H12" s="3"/>
      <c r="I12" s="1"/>
      <c r="J12" s="27"/>
      <c r="K12" s="39"/>
      <c r="L12" s="41"/>
      <c r="M12" s="41"/>
      <c r="N12" s="5"/>
      <c r="P12" s="1"/>
      <c r="Q12" s="15"/>
      <c r="R12" s="37"/>
      <c r="S12" s="7"/>
      <c r="T12" s="130" t="s">
        <v>30</v>
      </c>
    </row>
    <row r="13" spans="2:20" ht="19.149999999999999" customHeight="1" x14ac:dyDescent="0.25">
      <c r="B13" s="115"/>
      <c r="C13" s="1"/>
      <c r="D13" s="67"/>
      <c r="E13" s="133"/>
      <c r="F13" s="134"/>
      <c r="G13" s="135"/>
      <c r="H13" s="3"/>
      <c r="I13" s="1"/>
      <c r="J13" s="27"/>
      <c r="K13" s="46"/>
      <c r="L13" s="41"/>
      <c r="M13" s="41"/>
      <c r="N13" s="5"/>
      <c r="P13" s="1"/>
      <c r="Q13" s="15"/>
      <c r="R13" s="37"/>
      <c r="S13" s="7"/>
      <c r="T13" s="130" t="s">
        <v>14</v>
      </c>
    </row>
    <row r="14" spans="2:20" ht="19.149999999999999" customHeight="1" x14ac:dyDescent="0.25">
      <c r="B14" s="115"/>
      <c r="C14" s="1"/>
      <c r="D14" s="67"/>
      <c r="E14" s="133"/>
      <c r="F14" s="134"/>
      <c r="G14" s="135"/>
      <c r="H14" s="3"/>
      <c r="I14" s="1"/>
      <c r="J14" s="27"/>
      <c r="K14" s="39"/>
      <c r="L14" s="41"/>
      <c r="M14" s="41"/>
      <c r="N14" s="5"/>
      <c r="P14" s="1"/>
      <c r="Q14" s="15"/>
      <c r="R14" s="43"/>
      <c r="S14" s="7"/>
      <c r="T14" s="130" t="s">
        <v>14</v>
      </c>
    </row>
    <row r="15" spans="2:20" ht="19.149999999999999" customHeight="1" x14ac:dyDescent="0.25">
      <c r="B15" s="115"/>
      <c r="C15" s="1"/>
      <c r="D15" s="67"/>
      <c r="E15" s="133"/>
      <c r="F15" s="134"/>
      <c r="G15" s="135"/>
      <c r="H15" s="3"/>
      <c r="I15" s="1"/>
      <c r="J15" s="27"/>
      <c r="K15" s="39"/>
      <c r="L15" s="41"/>
      <c r="M15" s="41"/>
      <c r="N15" s="5"/>
      <c r="P15" s="1"/>
      <c r="Q15" s="15"/>
      <c r="R15" s="43"/>
      <c r="S15" s="7"/>
      <c r="T15" s="130"/>
    </row>
    <row r="16" spans="2:20" ht="19.149999999999999" customHeight="1" x14ac:dyDescent="0.25">
      <c r="B16" s="115"/>
      <c r="C16" s="1"/>
      <c r="D16" s="67"/>
      <c r="E16" s="133"/>
      <c r="F16" s="134"/>
      <c r="G16" s="135"/>
      <c r="H16" s="3"/>
      <c r="I16" s="1"/>
      <c r="J16" s="27"/>
      <c r="K16" s="39"/>
      <c r="L16" s="41"/>
      <c r="M16" s="41"/>
      <c r="N16" s="5"/>
      <c r="P16" s="1"/>
      <c r="Q16" s="15"/>
      <c r="R16" s="43"/>
      <c r="S16" s="7"/>
      <c r="T16" s="130"/>
    </row>
    <row r="17" spans="2:20" ht="19.149999999999999" customHeight="1" x14ac:dyDescent="0.25">
      <c r="B17" s="115"/>
      <c r="C17" s="1"/>
      <c r="D17" s="67"/>
      <c r="E17" s="133"/>
      <c r="F17" s="134"/>
      <c r="G17" s="135"/>
      <c r="H17" s="3"/>
      <c r="I17" s="1"/>
      <c r="J17" s="27"/>
      <c r="K17" s="39"/>
      <c r="L17" s="41"/>
      <c r="M17" s="41"/>
      <c r="N17" s="5"/>
      <c r="P17" s="1"/>
      <c r="Q17" s="15"/>
      <c r="R17" s="43"/>
      <c r="S17" s="7"/>
      <c r="T17" s="130"/>
    </row>
    <row r="18" spans="2:20" ht="19.149999999999999" customHeight="1" x14ac:dyDescent="0.25">
      <c r="B18" s="115"/>
      <c r="C18" s="1"/>
      <c r="D18" s="67"/>
      <c r="E18" s="133"/>
      <c r="F18" s="134"/>
      <c r="G18" s="135"/>
      <c r="H18" s="3"/>
      <c r="I18" s="1"/>
      <c r="J18" s="27"/>
      <c r="K18" s="39"/>
      <c r="L18" s="41"/>
      <c r="M18" s="41"/>
      <c r="N18" s="5"/>
      <c r="P18" s="1"/>
      <c r="Q18" s="15"/>
      <c r="R18" s="37"/>
      <c r="S18" s="7"/>
      <c r="T18" s="130" t="s">
        <v>14</v>
      </c>
    </row>
    <row r="19" spans="2:20" ht="19.149999999999999" customHeight="1" x14ac:dyDescent="0.25">
      <c r="B19" s="115"/>
      <c r="C19" s="1"/>
      <c r="D19" s="67"/>
      <c r="E19" s="133"/>
      <c r="F19" s="134"/>
      <c r="G19" s="135"/>
      <c r="H19" s="3"/>
      <c r="I19" s="1"/>
      <c r="J19" s="27"/>
      <c r="K19" s="39"/>
      <c r="L19" s="41"/>
      <c r="M19" s="41"/>
      <c r="N19" s="5"/>
      <c r="P19" s="1"/>
      <c r="Q19" s="15"/>
      <c r="R19" s="37"/>
      <c r="S19" s="7"/>
      <c r="T19" s="130" t="s">
        <v>14</v>
      </c>
    </row>
    <row r="20" spans="2:20" ht="19.149999999999999" customHeight="1" x14ac:dyDescent="0.25">
      <c r="B20" s="115"/>
      <c r="C20" s="1"/>
      <c r="D20" s="67"/>
      <c r="E20" s="133"/>
      <c r="F20" s="134"/>
      <c r="G20" s="135"/>
      <c r="H20" s="3"/>
      <c r="I20" s="1"/>
      <c r="J20" s="27"/>
      <c r="K20" s="39"/>
      <c r="L20" s="41"/>
      <c r="M20" s="41"/>
      <c r="N20" s="5"/>
      <c r="P20" s="1"/>
      <c r="Q20" s="15"/>
      <c r="R20" s="33"/>
      <c r="S20" s="7"/>
      <c r="T20" s="130"/>
    </row>
    <row r="21" spans="2:20" ht="19.149999999999999" customHeight="1" x14ac:dyDescent="0.25">
      <c r="B21" s="115"/>
      <c r="C21" s="1"/>
      <c r="D21" s="67"/>
      <c r="E21" s="133"/>
      <c r="F21" s="134"/>
      <c r="G21" s="135"/>
      <c r="H21" s="3"/>
      <c r="I21" s="1"/>
      <c r="J21" s="27"/>
      <c r="K21" s="39"/>
      <c r="L21" s="41"/>
      <c r="M21" s="41"/>
      <c r="N21" s="5"/>
      <c r="P21" s="1"/>
      <c r="Q21" s="15"/>
      <c r="R21" s="33"/>
      <c r="S21" s="7"/>
      <c r="T21" s="130"/>
    </row>
    <row r="22" spans="2:20" ht="19.149999999999999" customHeight="1" x14ac:dyDescent="0.25">
      <c r="B22" s="115"/>
      <c r="C22" s="1"/>
      <c r="D22" s="67"/>
      <c r="E22" s="133"/>
      <c r="F22" s="134"/>
      <c r="G22" s="135"/>
      <c r="H22" s="4"/>
      <c r="I22" s="2"/>
      <c r="J22" s="28"/>
      <c r="K22" s="40"/>
      <c r="L22" s="42"/>
      <c r="M22" s="42"/>
      <c r="N22" s="6"/>
      <c r="P22" s="2"/>
      <c r="Q22" s="16"/>
      <c r="R22" s="34"/>
      <c r="S22" s="8"/>
      <c r="T22" s="130" t="s">
        <v>14</v>
      </c>
    </row>
    <row r="23" spans="2:20" ht="19.149999999999999" customHeight="1" x14ac:dyDescent="0.25">
      <c r="B23" s="115"/>
      <c r="C23" s="1"/>
      <c r="D23" s="67"/>
      <c r="E23" s="133"/>
      <c r="F23" s="134"/>
      <c r="G23" s="135"/>
      <c r="H23" s="161">
        <f>COUNTA(H25:H44)</f>
        <v>0</v>
      </c>
      <c r="I23" s="161"/>
      <c r="N23" s="162"/>
      <c r="P23" s="161">
        <f>COUNTA(P25:P44)</f>
        <v>0</v>
      </c>
      <c r="T23" s="130" t="s">
        <v>14</v>
      </c>
    </row>
    <row r="24" spans="2:20" ht="33" customHeight="1" x14ac:dyDescent="0.25">
      <c r="B24" s="115"/>
      <c r="C24" s="1"/>
      <c r="D24" s="67"/>
      <c r="E24" s="133"/>
      <c r="F24" s="134"/>
      <c r="G24" s="135"/>
      <c r="H24" s="163" t="str">
        <f>_xlfn.CONCAT("OTHER ACTIVITIES            ",H23)</f>
        <v>OTHER ACTIVITIES            0</v>
      </c>
      <c r="I24" s="164" t="s">
        <v>0</v>
      </c>
      <c r="J24" s="165" t="s">
        <v>1</v>
      </c>
      <c r="K24" s="166" t="s">
        <v>33</v>
      </c>
      <c r="L24" s="166" t="s">
        <v>34</v>
      </c>
      <c r="M24" s="166" t="s">
        <v>4</v>
      </c>
      <c r="N24" s="167" t="s">
        <v>5</v>
      </c>
      <c r="P24" s="168" t="str">
        <f>_xlfn.CONCAT("PAUSED / CANCELED         ",P23)</f>
        <v>PAUSED / CANCELED         0</v>
      </c>
      <c r="Q24" s="169" t="s">
        <v>34</v>
      </c>
      <c r="R24" s="170" t="s">
        <v>35</v>
      </c>
      <c r="S24" s="171" t="s">
        <v>36</v>
      </c>
      <c r="T24" s="130"/>
    </row>
    <row r="25" spans="2:20" ht="19.899999999999999" customHeight="1" x14ac:dyDescent="0.25">
      <c r="B25" s="115"/>
      <c r="C25" s="1"/>
      <c r="D25" s="67"/>
      <c r="E25" s="133"/>
      <c r="F25" s="134"/>
      <c r="G25" s="135"/>
      <c r="H25" s="12"/>
      <c r="I25" s="104"/>
      <c r="J25" s="54"/>
      <c r="K25" s="49"/>
      <c r="L25" s="52"/>
      <c r="M25" s="50"/>
      <c r="N25" s="9"/>
      <c r="P25" s="12"/>
      <c r="Q25" s="30"/>
      <c r="R25" s="13"/>
      <c r="S25" s="44"/>
      <c r="T25" s="130"/>
    </row>
    <row r="26" spans="2:20" ht="19.899999999999999" customHeight="1" x14ac:dyDescent="0.25">
      <c r="B26" s="115"/>
      <c r="C26" s="1"/>
      <c r="D26" s="67"/>
      <c r="E26" s="133"/>
      <c r="F26" s="134"/>
      <c r="G26" s="135"/>
      <c r="H26" s="1"/>
      <c r="I26" s="105"/>
      <c r="J26" s="53"/>
      <c r="K26" s="51"/>
      <c r="L26" s="52"/>
      <c r="M26" s="52"/>
      <c r="N26" s="9"/>
      <c r="P26" s="3"/>
      <c r="Q26" s="31"/>
      <c r="R26" s="57"/>
      <c r="S26" s="35"/>
      <c r="T26" s="130"/>
    </row>
    <row r="27" spans="2:20" ht="19.899999999999999" customHeight="1" x14ac:dyDescent="0.25">
      <c r="B27" s="115"/>
      <c r="C27" s="1"/>
      <c r="D27" s="67"/>
      <c r="E27" s="133"/>
      <c r="F27" s="134"/>
      <c r="G27" s="135"/>
      <c r="H27" s="1"/>
      <c r="I27" s="105"/>
      <c r="J27" s="53"/>
      <c r="K27" s="51"/>
      <c r="L27" s="52"/>
      <c r="M27" s="52"/>
      <c r="N27" s="9"/>
      <c r="P27" s="3"/>
      <c r="Q27" s="31"/>
      <c r="R27" s="57"/>
      <c r="S27" s="47"/>
      <c r="T27" s="130"/>
    </row>
    <row r="28" spans="2:20" ht="19.899999999999999" customHeight="1" x14ac:dyDescent="0.25">
      <c r="B28" s="115"/>
      <c r="C28" s="1"/>
      <c r="D28" s="67"/>
      <c r="E28" s="133"/>
      <c r="F28" s="134"/>
      <c r="G28" s="135"/>
      <c r="H28" s="1"/>
      <c r="I28" s="105"/>
      <c r="J28" s="53"/>
      <c r="K28" s="51"/>
      <c r="L28" s="52"/>
      <c r="M28" s="52"/>
      <c r="N28" s="9"/>
      <c r="P28" s="3"/>
      <c r="Q28" s="31"/>
      <c r="R28" s="57"/>
      <c r="S28" s="47"/>
      <c r="T28" s="130"/>
    </row>
    <row r="29" spans="2:20" ht="19.899999999999999" customHeight="1" x14ac:dyDescent="0.25">
      <c r="B29" s="115"/>
      <c r="C29" s="1"/>
      <c r="D29" s="67"/>
      <c r="E29" s="133"/>
      <c r="F29" s="134"/>
      <c r="G29" s="135"/>
      <c r="H29" s="1"/>
      <c r="I29" s="105"/>
      <c r="J29" s="53"/>
      <c r="K29" s="51"/>
      <c r="L29" s="52"/>
      <c r="M29" s="52"/>
      <c r="N29" s="9"/>
      <c r="P29" s="1"/>
      <c r="Q29" s="31"/>
      <c r="R29" s="57"/>
      <c r="S29" s="47"/>
      <c r="T29" s="130"/>
    </row>
    <row r="30" spans="2:20" ht="19.899999999999999" customHeight="1" x14ac:dyDescent="0.25">
      <c r="B30" s="115"/>
      <c r="C30" s="1"/>
      <c r="D30" s="67"/>
      <c r="E30" s="133"/>
      <c r="F30" s="134"/>
      <c r="G30" s="135"/>
      <c r="H30" s="1"/>
      <c r="I30" s="105"/>
      <c r="J30" s="53"/>
      <c r="K30" s="51"/>
      <c r="L30" s="52"/>
      <c r="M30" s="52"/>
      <c r="N30" s="9"/>
      <c r="P30" s="3"/>
      <c r="Q30" s="31"/>
      <c r="R30" s="57"/>
      <c r="S30" s="47"/>
      <c r="T30" s="130"/>
    </row>
    <row r="31" spans="2:20" ht="19.899999999999999" customHeight="1" x14ac:dyDescent="0.25">
      <c r="B31" s="115"/>
      <c r="C31" s="1"/>
      <c r="D31" s="67"/>
      <c r="E31" s="133"/>
      <c r="F31" s="134"/>
      <c r="G31" s="135"/>
      <c r="H31" s="1"/>
      <c r="I31" s="105"/>
      <c r="J31" s="53"/>
      <c r="K31" s="51"/>
      <c r="L31" s="52"/>
      <c r="M31" s="52"/>
      <c r="N31" s="9"/>
      <c r="P31" s="1"/>
      <c r="Q31" s="31"/>
      <c r="R31" s="57"/>
      <c r="S31" s="47"/>
      <c r="T31" s="130"/>
    </row>
    <row r="32" spans="2:20" ht="19.899999999999999" customHeight="1" x14ac:dyDescent="0.25">
      <c r="B32" s="115"/>
      <c r="C32" s="1"/>
      <c r="D32" s="67"/>
      <c r="E32" s="133"/>
      <c r="F32" s="134"/>
      <c r="G32" s="135"/>
      <c r="H32" s="1"/>
      <c r="I32" s="105"/>
      <c r="J32" s="53"/>
      <c r="K32" s="51"/>
      <c r="L32" s="52"/>
      <c r="M32" s="52"/>
      <c r="N32" s="9"/>
      <c r="P32" s="1"/>
      <c r="Q32" s="31"/>
      <c r="R32" s="57"/>
      <c r="S32" s="35"/>
      <c r="T32" s="130"/>
    </row>
    <row r="33" spans="2:20" ht="19.899999999999999" customHeight="1" x14ac:dyDescent="0.25">
      <c r="B33" s="115"/>
      <c r="C33" s="1"/>
      <c r="D33" s="67"/>
      <c r="E33" s="133"/>
      <c r="F33" s="134"/>
      <c r="G33" s="135"/>
      <c r="H33" s="1"/>
      <c r="I33" s="105"/>
      <c r="J33" s="53"/>
      <c r="K33" s="51"/>
      <c r="L33" s="52"/>
      <c r="M33" s="52"/>
      <c r="N33" s="9"/>
      <c r="P33" s="1"/>
      <c r="Q33" s="31"/>
      <c r="R33" s="57"/>
      <c r="S33" s="35"/>
      <c r="T33" s="130"/>
    </row>
    <row r="34" spans="2:20" ht="19.899999999999999" customHeight="1" x14ac:dyDescent="0.25">
      <c r="B34" s="115"/>
      <c r="C34" s="1"/>
      <c r="D34" s="67"/>
      <c r="E34" s="133"/>
      <c r="F34" s="134"/>
      <c r="G34" s="135"/>
      <c r="H34" s="1"/>
      <c r="I34" s="105"/>
      <c r="J34" s="53"/>
      <c r="K34" s="51"/>
      <c r="L34" s="52"/>
      <c r="M34" s="52"/>
      <c r="N34" s="9"/>
      <c r="P34" s="1"/>
      <c r="Q34" s="31"/>
      <c r="R34" s="57"/>
      <c r="S34" s="35"/>
      <c r="T34" s="130"/>
    </row>
    <row r="35" spans="2:20" ht="19.899999999999999" customHeight="1" x14ac:dyDescent="0.25">
      <c r="B35" s="115"/>
      <c r="C35" s="1"/>
      <c r="D35" s="67"/>
      <c r="E35" s="133"/>
      <c r="F35" s="134"/>
      <c r="G35" s="135"/>
      <c r="H35" s="1"/>
      <c r="I35" s="105"/>
      <c r="J35" s="53"/>
      <c r="K35" s="51"/>
      <c r="L35" s="52"/>
      <c r="M35" s="52"/>
      <c r="N35" s="9"/>
      <c r="P35" s="1"/>
      <c r="Q35" s="31"/>
      <c r="R35" s="57"/>
      <c r="S35" s="35"/>
      <c r="T35" s="130"/>
    </row>
    <row r="36" spans="2:20" ht="19.899999999999999" customHeight="1" x14ac:dyDescent="0.25">
      <c r="B36" s="115"/>
      <c r="C36" s="1"/>
      <c r="D36" s="67"/>
      <c r="E36" s="133"/>
      <c r="F36" s="134"/>
      <c r="G36" s="135"/>
      <c r="H36" s="1"/>
      <c r="I36" s="105"/>
      <c r="J36" s="53"/>
      <c r="K36" s="51"/>
      <c r="L36" s="52"/>
      <c r="M36" s="52"/>
      <c r="N36" s="9"/>
      <c r="P36" s="1"/>
      <c r="Q36" s="31"/>
      <c r="R36" s="57"/>
      <c r="S36" s="35"/>
      <c r="T36" s="130"/>
    </row>
    <row r="37" spans="2:20" ht="19.899999999999999" customHeight="1" x14ac:dyDescent="0.25">
      <c r="B37" s="115"/>
      <c r="C37" s="1"/>
      <c r="D37" s="67"/>
      <c r="E37" s="133"/>
      <c r="F37" s="134"/>
      <c r="G37" s="135"/>
      <c r="H37" s="1"/>
      <c r="I37" s="105"/>
      <c r="J37" s="53"/>
      <c r="K37" s="51"/>
      <c r="L37" s="52"/>
      <c r="M37" s="52"/>
      <c r="N37" s="9"/>
      <c r="P37" s="1"/>
      <c r="Q37" s="31"/>
      <c r="R37" s="57"/>
      <c r="S37" s="35"/>
      <c r="T37" s="130"/>
    </row>
    <row r="38" spans="2:20" ht="19.899999999999999" customHeight="1" x14ac:dyDescent="0.25">
      <c r="B38" s="115"/>
      <c r="C38" s="1"/>
      <c r="D38" s="67"/>
      <c r="E38" s="133"/>
      <c r="F38" s="134"/>
      <c r="G38" s="135"/>
      <c r="H38" s="1"/>
      <c r="I38" s="66"/>
      <c r="J38" s="53"/>
      <c r="K38" s="51"/>
      <c r="L38" s="52"/>
      <c r="M38" s="52"/>
      <c r="N38" s="9"/>
      <c r="P38" s="1"/>
      <c r="Q38" s="31"/>
      <c r="R38" s="57"/>
      <c r="S38" s="35"/>
      <c r="T38" s="130"/>
    </row>
    <row r="39" spans="2:20" ht="19.899999999999999" customHeight="1" x14ac:dyDescent="0.25">
      <c r="B39" s="115"/>
      <c r="C39" s="1"/>
      <c r="D39" s="67"/>
      <c r="E39" s="133"/>
      <c r="F39" s="134"/>
      <c r="G39" s="135"/>
      <c r="H39" s="1"/>
      <c r="I39" s="66"/>
      <c r="J39" s="53"/>
      <c r="K39" s="51"/>
      <c r="L39" s="52"/>
      <c r="M39" s="52"/>
      <c r="N39" s="9"/>
      <c r="P39" s="1"/>
      <c r="Q39" s="31"/>
      <c r="R39" s="57"/>
      <c r="S39" s="35"/>
      <c r="T39" s="130"/>
    </row>
    <row r="40" spans="2:20" ht="19.899999999999999" customHeight="1" x14ac:dyDescent="0.25">
      <c r="B40" s="115"/>
      <c r="C40" s="1"/>
      <c r="D40" s="67"/>
      <c r="E40" s="133"/>
      <c r="F40" s="134"/>
      <c r="G40" s="135"/>
      <c r="H40" s="1"/>
      <c r="I40" s="66"/>
      <c r="J40" s="53"/>
      <c r="K40" s="51"/>
      <c r="L40" s="52"/>
      <c r="M40" s="52"/>
      <c r="N40" s="9"/>
      <c r="P40" s="1"/>
      <c r="Q40" s="31"/>
      <c r="R40" s="57"/>
      <c r="S40" s="35"/>
      <c r="T40" s="130"/>
    </row>
    <row r="41" spans="2:20" ht="19.899999999999999" customHeight="1" x14ac:dyDescent="0.25">
      <c r="B41" s="115"/>
      <c r="C41" s="1"/>
      <c r="D41" s="67"/>
      <c r="E41" s="133"/>
      <c r="F41" s="134"/>
      <c r="G41" s="135"/>
      <c r="H41" s="1"/>
      <c r="I41" s="66"/>
      <c r="J41" s="53"/>
      <c r="K41" s="51"/>
      <c r="L41" s="52"/>
      <c r="M41" s="52"/>
      <c r="N41" s="9"/>
      <c r="P41" s="1"/>
      <c r="Q41" s="31"/>
      <c r="R41" s="57"/>
      <c r="S41" s="35"/>
      <c r="T41" s="130"/>
    </row>
    <row r="42" spans="2:20" ht="19.899999999999999" customHeight="1" x14ac:dyDescent="0.25">
      <c r="B42" s="115"/>
      <c r="C42" s="1"/>
      <c r="D42" s="67"/>
      <c r="E42" s="133"/>
      <c r="F42" s="134"/>
      <c r="G42" s="135"/>
      <c r="H42" s="1"/>
      <c r="I42" s="66"/>
      <c r="J42" s="53"/>
      <c r="K42" s="51"/>
      <c r="L42" s="52"/>
      <c r="M42" s="52"/>
      <c r="N42" s="9"/>
      <c r="P42" s="1"/>
      <c r="Q42" s="31"/>
      <c r="R42" s="57"/>
      <c r="S42" s="35"/>
      <c r="T42" s="130"/>
    </row>
    <row r="43" spans="2:20" ht="19.899999999999999" customHeight="1" x14ac:dyDescent="0.25">
      <c r="B43" s="115"/>
      <c r="C43" s="1"/>
      <c r="D43" s="67"/>
      <c r="E43" s="133"/>
      <c r="F43" s="134"/>
      <c r="G43" s="135"/>
      <c r="H43" s="1"/>
      <c r="I43" s="66"/>
      <c r="J43" s="53"/>
      <c r="K43" s="51"/>
      <c r="L43" s="52"/>
      <c r="M43" s="52"/>
      <c r="N43" s="9"/>
      <c r="P43" s="1"/>
      <c r="Q43" s="31"/>
      <c r="R43" s="57"/>
      <c r="S43" s="35"/>
      <c r="T43" s="130"/>
    </row>
    <row r="44" spans="2:20" ht="19.899999999999999" customHeight="1" x14ac:dyDescent="0.25">
      <c r="B44" s="115"/>
      <c r="C44" s="2"/>
      <c r="D44" s="68"/>
      <c r="E44" s="133"/>
      <c r="F44" s="134"/>
      <c r="G44" s="135"/>
      <c r="H44" s="2"/>
      <c r="I44" s="106"/>
      <c r="J44" s="55"/>
      <c r="K44" s="29"/>
      <c r="L44" s="10"/>
      <c r="M44" s="10"/>
      <c r="N44" s="11"/>
      <c r="P44" s="2"/>
      <c r="Q44" s="32"/>
      <c r="R44" s="14"/>
      <c r="S44" s="36"/>
      <c r="T44" s="130"/>
    </row>
    <row r="45" spans="2:20" ht="19.899999999999999" customHeight="1" x14ac:dyDescent="0.25">
      <c r="B45" s="115"/>
      <c r="E45" s="133"/>
      <c r="F45" s="134"/>
      <c r="G45" s="135"/>
      <c r="T45" s="130"/>
    </row>
    <row r="46" spans="2:20" ht="19.899999999999999" customHeight="1" x14ac:dyDescent="0.25">
      <c r="B46" s="115"/>
      <c r="E46" s="130"/>
      <c r="G46" s="115"/>
      <c r="H46" s="199" t="s">
        <v>60</v>
      </c>
      <c r="I46" s="200"/>
      <c r="J46" s="200"/>
      <c r="K46" s="201">
        <f>SUM(K5:K22)</f>
        <v>0</v>
      </c>
      <c r="L46" s="201"/>
      <c r="M46" s="201"/>
      <c r="N46" s="202"/>
      <c r="P46" s="203" t="s">
        <v>61</v>
      </c>
      <c r="Q46" s="204">
        <f>SUM(R5:R22)</f>
        <v>0</v>
      </c>
      <c r="R46" s="204"/>
      <c r="S46" s="205"/>
      <c r="T46" s="130"/>
    </row>
    <row r="47" spans="2:20" ht="19.899999999999999" customHeight="1" x14ac:dyDescent="0.25">
      <c r="B47" s="115"/>
      <c r="E47" s="130"/>
      <c r="G47" s="115"/>
      <c r="H47" s="206"/>
      <c r="I47" s="207"/>
      <c r="J47" s="208"/>
      <c r="K47" s="209"/>
      <c r="L47" s="209"/>
      <c r="M47" s="209"/>
      <c r="N47" s="210"/>
      <c r="P47" s="211"/>
      <c r="Q47" s="212"/>
      <c r="R47" s="212"/>
      <c r="S47" s="213"/>
      <c r="T47" s="130"/>
    </row>
    <row r="48" spans="2:20" ht="19.899999999999999" customHeight="1" x14ac:dyDescent="0.25">
      <c r="B48" s="115"/>
      <c r="E48" s="130"/>
      <c r="G48" s="115"/>
      <c r="H48" s="206"/>
      <c r="I48" s="207"/>
      <c r="J48" s="214"/>
      <c r="K48" s="215"/>
      <c r="L48" s="215"/>
      <c r="M48" s="215"/>
      <c r="N48" s="216"/>
      <c r="P48" s="217"/>
      <c r="Q48" s="218"/>
      <c r="R48" s="218"/>
      <c r="S48" s="219"/>
      <c r="T48" s="130"/>
    </row>
    <row r="49" spans="2:20" ht="19.899999999999999" customHeight="1" thickBot="1" x14ac:dyDescent="0.3">
      <c r="B49" s="220"/>
      <c r="C49" s="221"/>
      <c r="D49" s="221"/>
      <c r="E49" s="222"/>
      <c r="G49" s="220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2"/>
    </row>
    <row r="50" spans="2:20" ht="19.899999999999999" customHeight="1" x14ac:dyDescent="0.25"/>
    <row r="51" spans="2:20" ht="19.899999999999999" customHeight="1" x14ac:dyDescent="0.25">
      <c r="S51" s="223"/>
    </row>
    <row r="52" spans="2:20" ht="19.899999999999999" customHeight="1" x14ac:dyDescent="0.25"/>
    <row r="53" spans="2:20" ht="19.899999999999999" customHeight="1" x14ac:dyDescent="0.25"/>
    <row r="54" spans="2:20" ht="19.899999999999999" customHeight="1" x14ac:dyDescent="0.25"/>
  </sheetData>
  <sheetProtection algorithmName="SHA-512" hashValue="lR93BvbJwOxMlQnpVikP42MSq7nDGzkj+H+xNYfqApR3CN4CmrLB8DHOcl2FcnoOI0rAJXzTEG2UXf40wSpBlw==" saltValue="UE/slyt0BpEtK8mYeS/xVw==" spinCount="100000" sheet="1" insertRows="0"/>
  <mergeCells count="5">
    <mergeCell ref="I1:T1"/>
    <mergeCell ref="K46:N48"/>
    <mergeCell ref="Q46:S48"/>
    <mergeCell ref="H46:J48"/>
    <mergeCell ref="P46:P48"/>
  </mergeCells>
  <conditionalFormatting sqref="M6:M22">
    <cfRule type="expression" dxfId="67" priority="41">
      <formula>M6="Bad"</formula>
    </cfRule>
    <cfRule type="expression" dxfId="66" priority="42">
      <formula>M6="Mediocre"</formula>
    </cfRule>
    <cfRule type="expression" dxfId="65" priority="43">
      <formula>M6="Good"</formula>
    </cfRule>
    <cfRule type="expression" dxfId="64" priority="44">
      <formula>M6="Excellent"</formula>
    </cfRule>
  </conditionalFormatting>
  <conditionalFormatting sqref="M27:M36 M38:M44">
    <cfRule type="expression" dxfId="63" priority="35">
      <formula>M27="Bad"</formula>
    </cfRule>
    <cfRule type="expression" dxfId="62" priority="36">
      <formula>M27="Mediocre"</formula>
    </cfRule>
    <cfRule type="expression" dxfId="61" priority="37">
      <formula>M27="Good"</formula>
    </cfRule>
    <cfRule type="expression" dxfId="60" priority="38">
      <formula>M27="Excellent"</formula>
    </cfRule>
  </conditionalFormatting>
  <conditionalFormatting sqref="N38:N44 N25:N36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{5956CB64-0CF2-47F0-A7DF-6CA7CA526F67}</x14:id>
        </ext>
      </extLst>
    </cfRule>
  </conditionalFormatting>
  <conditionalFormatting sqref="Q25:Q44">
    <cfRule type="expression" dxfId="59" priority="31">
      <formula>Q25="Paused"</formula>
    </cfRule>
    <cfRule type="expression" dxfId="58" priority="32">
      <formula>Q25="Canceled"</formula>
    </cfRule>
  </conditionalFormatting>
  <conditionalFormatting sqref="M25">
    <cfRule type="expression" dxfId="57" priority="27">
      <formula>M25="Bad"</formula>
    </cfRule>
    <cfRule type="expression" dxfId="56" priority="28">
      <formula>M25="Mediocre"</formula>
    </cfRule>
    <cfRule type="expression" dxfId="55" priority="29">
      <formula>M25="Good"</formula>
    </cfRule>
    <cfRule type="expression" dxfId="54" priority="30">
      <formula>M25="Excellent"</formula>
    </cfRule>
  </conditionalFormatting>
  <conditionalFormatting sqref="M26">
    <cfRule type="expression" dxfId="53" priority="22">
      <formula>M26="Bad"</formula>
    </cfRule>
    <cfRule type="expression" dxfId="52" priority="23">
      <formula>M26="Mediocre"</formula>
    </cfRule>
    <cfRule type="expression" dxfId="51" priority="24">
      <formula>M26="Good"</formula>
    </cfRule>
    <cfRule type="expression" dxfId="50" priority="25">
      <formula>M26="Excellent"</formula>
    </cfRule>
  </conditionalFormatting>
  <conditionalFormatting sqref="M6:M8">
    <cfRule type="expression" dxfId="49" priority="17">
      <formula>M6="Bad"</formula>
    </cfRule>
    <cfRule type="expression" dxfId="48" priority="18">
      <formula>M6="Mediocre"</formula>
    </cfRule>
    <cfRule type="expression" dxfId="47" priority="19">
      <formula>M6="Good"</formula>
    </cfRule>
    <cfRule type="expression" dxfId="46" priority="20">
      <formula>M6="Excellent"</formula>
    </cfRule>
  </conditionalFormatting>
  <conditionalFormatting sqref="N6:N8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{BB309ECD-ADED-4AB0-9979-5B17A742B268}</x14:id>
        </ext>
      </extLst>
    </cfRule>
  </conditionalFormatting>
  <conditionalFormatting sqref="M5">
    <cfRule type="expression" dxfId="45" priority="12">
      <formula>M5="Bad"</formula>
    </cfRule>
    <cfRule type="expression" dxfId="44" priority="13">
      <formula>M5="Mediocre"</formula>
    </cfRule>
    <cfRule type="expression" dxfId="43" priority="14">
      <formula>M5="Good"</formula>
    </cfRule>
    <cfRule type="expression" dxfId="42" priority="15">
      <formula>M5="Excellent"</formula>
    </cfRule>
  </conditionalFormatting>
  <conditionalFormatting sqref="N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{B330CBB5-9D0E-4BEB-98B7-FAFE12512292}</x14:id>
        </ext>
      </extLst>
    </cfRule>
  </conditionalFormatting>
  <conditionalFormatting sqref="M6">
    <cfRule type="expression" dxfId="41" priority="7">
      <formula>M6="Bad"</formula>
    </cfRule>
    <cfRule type="expression" dxfId="40" priority="8">
      <formula>M6="Mediocre"</formula>
    </cfRule>
    <cfRule type="expression" dxfId="39" priority="9">
      <formula>M6="Good"</formula>
    </cfRule>
    <cfRule type="expression" dxfId="38" priority="10">
      <formula>M6="Excellent"</formula>
    </cfRule>
  </conditionalFormatting>
  <conditionalFormatting sqref="N6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{D12F58F9-1D6A-4909-AA7B-CEA4051B3218}</x14:id>
        </ext>
      </extLst>
    </cfRule>
  </conditionalFormatting>
  <conditionalFormatting sqref="N6:N22">
    <cfRule type="dataBar" priority="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{D4F45642-D262-445B-A370-B2BDBA75F2F6}</x14:id>
        </ext>
      </extLst>
    </cfRule>
  </conditionalFormatting>
  <conditionalFormatting sqref="M37">
    <cfRule type="expression" dxfId="37" priority="2">
      <formula>M37="Bad"</formula>
    </cfRule>
    <cfRule type="expression" dxfId="36" priority="3">
      <formula>M37="Mediocre"</formula>
    </cfRule>
    <cfRule type="expression" dxfId="35" priority="4">
      <formula>M37="Good"</formula>
    </cfRule>
    <cfRule type="expression" dxfId="34" priority="5">
      <formula>M37="Excellent"</formula>
    </cfRule>
  </conditionalFormatting>
  <conditionalFormatting sqref="N3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{64AD1434-53EE-4E1D-A688-E40B2790BB8B}</x14:id>
        </ext>
      </extLst>
    </cfRule>
  </conditionalFormatting>
  <dataValidations disablePrompts="1" count="2">
    <dataValidation type="list" allowBlank="1" showInputMessage="1" showErrorMessage="1" sqref="M5:M22 M25:M44" xr:uid="{333C73E5-D369-418E-A20F-237822EC437A}">
      <formula1>"Excellent,Good,Mediocre,Bad"</formula1>
    </dataValidation>
    <dataValidation type="list" allowBlank="1" showInputMessage="1" showErrorMessage="1" sqref="Q25:Q44" xr:uid="{96225A88-E4C2-401F-8DC2-EC61F3A937FC}">
      <formula1>"Canceled,Paused"</formula1>
    </dataValidation>
  </dataValidations>
  <pageMargins left="0.25" right="0.25" top="0.75" bottom="0.75" header="0.3" footer="0.3"/>
  <pageSetup paperSize="5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56CB64-0CF2-47F0-A7DF-6CA7CA526F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N38:N44 N25:N36</xm:sqref>
        </x14:conditionalFormatting>
        <x14:conditionalFormatting xmlns:xm="http://schemas.microsoft.com/office/excel/2006/main">
          <x14:cfRule type="dataBar" id="{BB309ECD-ADED-4AB0-9979-5B17A742B2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N6:N8</xm:sqref>
        </x14:conditionalFormatting>
        <x14:conditionalFormatting xmlns:xm="http://schemas.microsoft.com/office/excel/2006/main">
          <x14:cfRule type="dataBar" id="{B330CBB5-9D0E-4BEB-98B7-FAFE1251229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N5</xm:sqref>
        </x14:conditionalFormatting>
        <x14:conditionalFormatting xmlns:xm="http://schemas.microsoft.com/office/excel/2006/main">
          <x14:cfRule type="dataBar" id="{D12F58F9-1D6A-4909-AA7B-CEA4051B321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</xm:sqref>
        </x14:conditionalFormatting>
        <x14:conditionalFormatting xmlns:xm="http://schemas.microsoft.com/office/excel/2006/main">
          <x14:cfRule type="dataBar" id="{D4F45642-D262-445B-A370-B2BDBA75F2F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N6:N22</xm:sqref>
        </x14:conditionalFormatting>
        <x14:conditionalFormatting xmlns:xm="http://schemas.microsoft.com/office/excel/2006/main">
          <x14:cfRule type="dataBar" id="{64AD1434-53EE-4E1D-A688-E40B2790BB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725A-E421-499F-8FFE-97A0C639010D}">
  <sheetPr>
    <pageSetUpPr fitToPage="1"/>
  </sheetPr>
  <dimension ref="A1:S45"/>
  <sheetViews>
    <sheetView showGridLines="0" showRowColHeaders="0" zoomScale="70" zoomScaleNormal="70" workbookViewId="0">
      <selection activeCell="B1" sqref="B1:S1"/>
    </sheetView>
  </sheetViews>
  <sheetFormatPr defaultRowHeight="15.75" x14ac:dyDescent="0.25"/>
  <cols>
    <col min="1" max="1" width="7.625" customWidth="1"/>
    <col min="2" max="19" width="8.875" customWidth="1"/>
  </cols>
  <sheetData>
    <row r="1" spans="1:19" ht="46.5" x14ac:dyDescent="0.7">
      <c r="B1" s="76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3" spans="1:19" ht="15.6" customHeight="1" x14ac:dyDescent="0.3">
      <c r="A3" t="s">
        <v>63</v>
      </c>
      <c r="B3" s="77" t="s">
        <v>71</v>
      </c>
      <c r="C3" s="78"/>
      <c r="D3" s="79"/>
      <c r="E3" s="79"/>
      <c r="F3" s="79"/>
      <c r="G3" s="79"/>
      <c r="H3" s="79"/>
      <c r="I3" s="79"/>
      <c r="J3" s="80"/>
      <c r="K3" s="81"/>
      <c r="L3" s="82"/>
      <c r="M3" s="82"/>
      <c r="N3" s="82"/>
      <c r="O3" s="82"/>
      <c r="P3" s="82"/>
      <c r="Q3" s="82"/>
      <c r="R3" s="82"/>
      <c r="S3" s="83" t="s">
        <v>72</v>
      </c>
    </row>
    <row r="4" spans="1:19" ht="26.25" x14ac:dyDescent="0.25">
      <c r="B4" s="84"/>
      <c r="C4" s="85"/>
      <c r="D4" s="61"/>
      <c r="E4" s="86" t="s">
        <v>64</v>
      </c>
      <c r="F4" s="86"/>
      <c r="G4" s="86"/>
      <c r="H4" s="86"/>
      <c r="I4" s="61"/>
      <c r="J4" s="62"/>
      <c r="K4" s="87"/>
      <c r="L4" s="88"/>
      <c r="M4" s="88"/>
      <c r="N4" s="89" t="s">
        <v>65</v>
      </c>
      <c r="O4" s="89"/>
      <c r="P4" s="89"/>
      <c r="Q4" s="89"/>
      <c r="R4" s="88"/>
      <c r="S4" s="90"/>
    </row>
    <row r="5" spans="1:19" x14ac:dyDescent="0.25">
      <c r="B5" s="60"/>
      <c r="C5" s="61"/>
      <c r="D5" s="61"/>
      <c r="E5" s="61"/>
      <c r="F5" s="61"/>
      <c r="G5" s="61"/>
      <c r="H5" s="61"/>
      <c r="I5" s="61"/>
      <c r="J5" s="62"/>
      <c r="K5" s="87"/>
      <c r="L5" s="88"/>
      <c r="M5" s="88"/>
      <c r="N5" s="88"/>
      <c r="O5" s="88"/>
      <c r="P5" s="88"/>
      <c r="Q5" s="88"/>
      <c r="R5" s="88"/>
      <c r="S5" s="91"/>
    </row>
    <row r="6" spans="1:19" x14ac:dyDescent="0.25">
      <c r="B6" s="60"/>
      <c r="C6" s="61"/>
      <c r="D6" s="61"/>
      <c r="E6" s="61"/>
      <c r="F6" s="61"/>
      <c r="G6" s="61"/>
      <c r="H6" s="61"/>
      <c r="I6" s="61"/>
      <c r="J6" s="62"/>
      <c r="K6" s="87"/>
      <c r="L6" s="88"/>
      <c r="M6" s="88"/>
      <c r="N6" s="88"/>
      <c r="O6" s="88"/>
      <c r="P6" s="88"/>
      <c r="Q6" s="88"/>
      <c r="R6" s="88"/>
      <c r="S6" s="91"/>
    </row>
    <row r="7" spans="1:19" x14ac:dyDescent="0.25">
      <c r="B7" s="60"/>
      <c r="C7" s="61"/>
      <c r="D7" s="61"/>
      <c r="E7" s="61"/>
      <c r="F7" s="61"/>
      <c r="G7" s="61"/>
      <c r="H7" s="61"/>
      <c r="I7" s="61"/>
      <c r="J7" s="62"/>
      <c r="K7" s="87"/>
      <c r="L7" s="88"/>
      <c r="M7" s="88"/>
      <c r="N7" s="88"/>
      <c r="O7" s="88"/>
      <c r="P7" s="88"/>
      <c r="Q7" s="88"/>
      <c r="R7" s="88"/>
      <c r="S7" s="91"/>
    </row>
    <row r="8" spans="1:19" x14ac:dyDescent="0.25">
      <c r="B8" s="60"/>
      <c r="C8" s="61"/>
      <c r="D8" s="61"/>
      <c r="E8" s="61"/>
      <c r="F8" s="61"/>
      <c r="G8" s="61"/>
      <c r="H8" s="61"/>
      <c r="I8" s="61"/>
      <c r="J8" s="62"/>
      <c r="K8" s="87"/>
      <c r="L8" s="88"/>
      <c r="M8" s="88"/>
      <c r="N8" s="88"/>
      <c r="O8" s="88"/>
      <c r="P8" s="88"/>
      <c r="Q8" s="88"/>
      <c r="R8" s="88"/>
      <c r="S8" s="91"/>
    </row>
    <row r="9" spans="1:19" x14ac:dyDescent="0.25">
      <c r="B9" s="60"/>
      <c r="C9" s="61"/>
      <c r="D9" s="61"/>
      <c r="E9" s="61"/>
      <c r="F9" s="61"/>
      <c r="G9" s="61"/>
      <c r="H9" s="61"/>
      <c r="I9" s="61"/>
      <c r="J9" s="62"/>
      <c r="K9" s="87"/>
      <c r="L9" s="88"/>
      <c r="M9" s="88"/>
      <c r="N9" s="88"/>
      <c r="O9" s="88"/>
      <c r="P9" s="88"/>
      <c r="Q9" s="88"/>
      <c r="R9" s="88"/>
      <c r="S9" s="91"/>
    </row>
    <row r="10" spans="1:19" x14ac:dyDescent="0.25">
      <c r="B10" s="60"/>
      <c r="C10" s="61"/>
      <c r="D10" s="61"/>
      <c r="E10" s="61"/>
      <c r="F10" s="61"/>
      <c r="G10" s="61"/>
      <c r="H10" s="61"/>
      <c r="I10" s="61"/>
      <c r="J10" s="62"/>
      <c r="K10" s="87"/>
      <c r="L10" s="88"/>
      <c r="M10" s="88"/>
      <c r="N10" s="88"/>
      <c r="O10" s="88"/>
      <c r="P10" s="88"/>
      <c r="Q10" s="88"/>
      <c r="R10" s="88"/>
      <c r="S10" s="91"/>
    </row>
    <row r="11" spans="1:19" x14ac:dyDescent="0.25">
      <c r="B11" s="60"/>
      <c r="C11" s="61"/>
      <c r="D11" s="61"/>
      <c r="E11" s="61"/>
      <c r="F11" s="61"/>
      <c r="G11" s="61"/>
      <c r="H11" s="61"/>
      <c r="I11" s="61"/>
      <c r="J11" s="62"/>
      <c r="K11" s="87"/>
      <c r="L11" s="88"/>
      <c r="M11" s="88"/>
      <c r="N11" s="88"/>
      <c r="O11" s="88"/>
      <c r="P11" s="88"/>
      <c r="Q11" s="88"/>
      <c r="R11" s="88"/>
      <c r="S11" s="91"/>
    </row>
    <row r="12" spans="1:19" x14ac:dyDescent="0.25">
      <c r="B12" s="60"/>
      <c r="C12" s="61"/>
      <c r="D12" s="61"/>
      <c r="E12" s="61"/>
      <c r="F12" s="61"/>
      <c r="G12" s="61"/>
      <c r="H12" s="61"/>
      <c r="I12" s="61"/>
      <c r="J12" s="62"/>
      <c r="K12" s="87"/>
      <c r="L12" s="88"/>
      <c r="M12" s="88"/>
      <c r="N12" s="88"/>
      <c r="O12" s="88"/>
      <c r="P12" s="88"/>
      <c r="Q12" s="88"/>
      <c r="R12" s="88"/>
      <c r="S12" s="91"/>
    </row>
    <row r="13" spans="1:19" x14ac:dyDescent="0.25">
      <c r="B13" s="60"/>
      <c r="C13" s="61"/>
      <c r="D13" s="61"/>
      <c r="E13" s="61"/>
      <c r="F13" s="61"/>
      <c r="G13" s="61"/>
      <c r="H13" s="61"/>
      <c r="I13" s="61"/>
      <c r="J13" s="62"/>
      <c r="K13" s="87"/>
      <c r="L13" s="88"/>
      <c r="M13" s="88"/>
      <c r="N13" s="88"/>
      <c r="O13" s="88"/>
      <c r="P13" s="88"/>
      <c r="Q13" s="88"/>
      <c r="R13" s="88"/>
      <c r="S13" s="91"/>
    </row>
    <row r="14" spans="1:19" x14ac:dyDescent="0.25">
      <c r="A14" s="73" t="s">
        <v>66</v>
      </c>
      <c r="B14" s="60"/>
      <c r="C14" s="61"/>
      <c r="D14" s="61"/>
      <c r="E14" s="61"/>
      <c r="F14" s="61"/>
      <c r="G14" s="61"/>
      <c r="H14" s="61"/>
      <c r="I14" s="61"/>
      <c r="J14" s="62"/>
      <c r="K14" s="87"/>
      <c r="L14" s="88"/>
      <c r="M14" s="88"/>
      <c r="N14" s="88"/>
      <c r="O14" s="88"/>
      <c r="P14" s="88"/>
      <c r="Q14" s="88"/>
      <c r="R14" s="88"/>
      <c r="S14" s="91"/>
    </row>
    <row r="15" spans="1:19" x14ac:dyDescent="0.25">
      <c r="A15" s="73"/>
      <c r="B15" s="60"/>
      <c r="C15" s="61"/>
      <c r="D15" s="61"/>
      <c r="E15" s="61"/>
      <c r="F15" s="61"/>
      <c r="G15" s="61"/>
      <c r="H15" s="61"/>
      <c r="I15" s="61"/>
      <c r="J15" s="62"/>
      <c r="K15" s="87"/>
      <c r="L15" s="88"/>
      <c r="M15" s="88"/>
      <c r="N15" s="88"/>
      <c r="O15" s="88"/>
      <c r="P15" s="88"/>
      <c r="Q15" s="88"/>
      <c r="R15" s="88"/>
      <c r="S15" s="91"/>
    </row>
    <row r="16" spans="1:19" x14ac:dyDescent="0.25">
      <c r="A16" s="73"/>
      <c r="B16" s="60"/>
      <c r="C16" s="61"/>
      <c r="D16" s="61"/>
      <c r="E16" s="61"/>
      <c r="F16" s="61"/>
      <c r="G16" s="61"/>
      <c r="H16" s="61"/>
      <c r="I16" s="61"/>
      <c r="J16" s="62"/>
      <c r="K16" s="87"/>
      <c r="L16" s="88"/>
      <c r="M16" s="88"/>
      <c r="N16" s="88"/>
      <c r="O16" s="88"/>
      <c r="P16" s="88"/>
      <c r="Q16" s="88"/>
      <c r="R16" s="88"/>
      <c r="S16" s="91"/>
    </row>
    <row r="17" spans="1:19" x14ac:dyDescent="0.25">
      <c r="A17" s="73"/>
      <c r="B17" s="60"/>
      <c r="C17" s="61"/>
      <c r="D17" s="61"/>
      <c r="E17" s="61"/>
      <c r="F17" s="61"/>
      <c r="G17" s="61"/>
      <c r="H17" s="61"/>
      <c r="I17" s="61"/>
      <c r="J17" s="62"/>
      <c r="K17" s="87"/>
      <c r="L17" s="88"/>
      <c r="M17" s="88"/>
      <c r="N17" s="88"/>
      <c r="O17" s="88"/>
      <c r="P17" s="88"/>
      <c r="Q17" s="88"/>
      <c r="R17" s="88"/>
      <c r="S17" s="91"/>
    </row>
    <row r="18" spans="1:19" x14ac:dyDescent="0.25">
      <c r="A18" s="73"/>
      <c r="B18" s="60"/>
      <c r="C18" s="61"/>
      <c r="D18" s="61"/>
      <c r="E18" s="61"/>
      <c r="F18" s="61"/>
      <c r="G18" s="61"/>
      <c r="H18" s="61"/>
      <c r="I18" s="61"/>
      <c r="J18" s="62"/>
      <c r="K18" s="87"/>
      <c r="L18" s="88"/>
      <c r="M18" s="88"/>
      <c r="N18" s="88"/>
      <c r="O18" s="88"/>
      <c r="P18" s="88"/>
      <c r="Q18" s="88"/>
      <c r="R18" s="88"/>
      <c r="S18" s="91"/>
    </row>
    <row r="19" spans="1:19" x14ac:dyDescent="0.25">
      <c r="A19" s="73"/>
      <c r="B19" s="60"/>
      <c r="C19" s="61"/>
      <c r="D19" s="61"/>
      <c r="E19" s="61"/>
      <c r="F19" s="61"/>
      <c r="G19" s="61"/>
      <c r="H19" s="61"/>
      <c r="I19" s="61"/>
      <c r="J19" s="62"/>
      <c r="K19" s="87"/>
      <c r="L19" s="88"/>
      <c r="M19" s="88"/>
      <c r="N19" s="88"/>
      <c r="O19" s="88"/>
      <c r="P19" s="88"/>
      <c r="Q19" s="88"/>
      <c r="R19" s="88"/>
      <c r="S19" s="91"/>
    </row>
    <row r="20" spans="1:19" x14ac:dyDescent="0.25">
      <c r="A20" s="73"/>
      <c r="B20" s="60"/>
      <c r="C20" s="61"/>
      <c r="D20" s="61"/>
      <c r="E20" s="61"/>
      <c r="F20" s="61"/>
      <c r="G20" s="61"/>
      <c r="H20" s="61"/>
      <c r="I20" s="61"/>
      <c r="J20" s="62"/>
      <c r="K20" s="87"/>
      <c r="L20" s="88"/>
      <c r="M20" s="88"/>
      <c r="N20" s="88"/>
      <c r="O20" s="88"/>
      <c r="P20" s="88"/>
      <c r="Q20" s="88"/>
      <c r="R20" s="88"/>
      <c r="S20" s="91"/>
    </row>
    <row r="21" spans="1:19" x14ac:dyDescent="0.25">
      <c r="A21" s="73"/>
      <c r="B21" s="60"/>
      <c r="C21" s="61"/>
      <c r="D21" s="61"/>
      <c r="E21" s="61"/>
      <c r="F21" s="61"/>
      <c r="G21" s="61"/>
      <c r="H21" s="61"/>
      <c r="I21" s="61"/>
      <c r="J21" s="62"/>
      <c r="K21" s="87"/>
      <c r="L21" s="88"/>
      <c r="M21" s="88"/>
      <c r="N21" s="88"/>
      <c r="O21" s="88"/>
      <c r="P21" s="88"/>
      <c r="Q21" s="88"/>
      <c r="R21" s="88"/>
      <c r="S21" s="91"/>
    </row>
    <row r="22" spans="1:19" x14ac:dyDescent="0.25">
      <c r="A22" s="73"/>
      <c r="B22" s="63"/>
      <c r="C22" s="64"/>
      <c r="D22" s="64"/>
      <c r="E22" s="64"/>
      <c r="F22" s="64"/>
      <c r="G22" s="64"/>
      <c r="H22" s="64"/>
      <c r="I22" s="64"/>
      <c r="J22" s="65"/>
      <c r="K22" s="92"/>
      <c r="L22" s="93"/>
      <c r="M22" s="93"/>
      <c r="N22" s="93"/>
      <c r="O22" s="93"/>
      <c r="P22" s="93"/>
      <c r="Q22" s="93"/>
      <c r="R22" s="93"/>
      <c r="S22" s="94"/>
    </row>
    <row r="23" spans="1:19" x14ac:dyDescent="0.25">
      <c r="A23" s="73"/>
      <c r="B23" s="95"/>
      <c r="C23" s="96"/>
      <c r="D23" s="96"/>
      <c r="E23" s="96"/>
      <c r="F23" s="96"/>
      <c r="G23" s="96"/>
      <c r="H23" s="96"/>
      <c r="I23" s="96"/>
      <c r="J23" s="97"/>
      <c r="K23" s="98"/>
      <c r="L23" s="99"/>
      <c r="M23" s="99"/>
      <c r="N23" s="99"/>
      <c r="O23" s="99"/>
      <c r="P23" s="99"/>
      <c r="Q23" s="99"/>
      <c r="R23" s="99"/>
      <c r="S23" s="100"/>
    </row>
    <row r="24" spans="1:19" x14ac:dyDescent="0.25">
      <c r="A24" s="73"/>
      <c r="B24" s="17"/>
      <c r="C24" s="18"/>
      <c r="D24" s="18"/>
      <c r="E24" s="101" t="s">
        <v>67</v>
      </c>
      <c r="F24" s="101"/>
      <c r="G24" s="101"/>
      <c r="H24" s="101"/>
      <c r="I24" s="18"/>
      <c r="J24" s="19"/>
      <c r="K24" s="22"/>
      <c r="L24" s="23"/>
      <c r="M24" s="23"/>
      <c r="N24" s="102" t="s">
        <v>68</v>
      </c>
      <c r="O24" s="102"/>
      <c r="P24" s="102"/>
      <c r="Q24" s="102"/>
      <c r="R24" s="23"/>
      <c r="S24" s="24"/>
    </row>
    <row r="25" spans="1:19" x14ac:dyDescent="0.25">
      <c r="A25" s="73"/>
      <c r="B25" s="17"/>
      <c r="C25" s="18"/>
      <c r="D25" s="18"/>
      <c r="E25" s="18"/>
      <c r="F25" s="18"/>
      <c r="G25" s="18"/>
      <c r="H25" s="18"/>
      <c r="I25" s="18"/>
      <c r="J25" s="19"/>
      <c r="K25" s="22"/>
      <c r="L25" s="23"/>
      <c r="M25" s="23"/>
      <c r="N25" s="23"/>
      <c r="O25" s="23"/>
      <c r="P25" s="23"/>
      <c r="Q25" s="23"/>
      <c r="R25" s="23"/>
      <c r="S25" s="24"/>
    </row>
    <row r="26" spans="1:19" x14ac:dyDescent="0.25">
      <c r="A26" s="73"/>
      <c r="B26" s="17"/>
      <c r="C26" s="18"/>
      <c r="D26" s="18"/>
      <c r="E26" s="18"/>
      <c r="F26" s="18"/>
      <c r="G26" s="18"/>
      <c r="H26" s="18"/>
      <c r="I26" s="18"/>
      <c r="J26" s="19"/>
      <c r="K26" s="22"/>
      <c r="L26" s="23"/>
      <c r="M26" s="23"/>
      <c r="N26" s="23"/>
      <c r="O26" s="23"/>
      <c r="P26" s="23"/>
      <c r="Q26" s="23"/>
      <c r="R26" s="23"/>
      <c r="S26" s="24"/>
    </row>
    <row r="27" spans="1:19" x14ac:dyDescent="0.25">
      <c r="A27" s="73"/>
      <c r="B27" s="17"/>
      <c r="C27" s="18"/>
      <c r="D27" s="18"/>
      <c r="E27" s="18"/>
      <c r="F27" s="18"/>
      <c r="G27" s="18"/>
      <c r="H27" s="18"/>
      <c r="I27" s="18"/>
      <c r="J27" s="19"/>
      <c r="K27" s="22"/>
      <c r="L27" s="23"/>
      <c r="M27" s="23"/>
      <c r="N27" s="23"/>
      <c r="O27" s="23"/>
      <c r="P27" s="23"/>
      <c r="Q27" s="23"/>
      <c r="R27" s="23"/>
      <c r="S27" s="24"/>
    </row>
    <row r="28" spans="1:19" x14ac:dyDescent="0.25">
      <c r="A28" s="73"/>
      <c r="B28" s="17"/>
      <c r="C28" s="18"/>
      <c r="D28" s="18"/>
      <c r="E28" s="18"/>
      <c r="F28" s="18"/>
      <c r="G28" s="18"/>
      <c r="H28" s="18"/>
      <c r="I28" s="18"/>
      <c r="J28" s="19"/>
      <c r="K28" s="22"/>
      <c r="L28" s="23"/>
      <c r="M28" s="23"/>
      <c r="N28" s="23"/>
      <c r="O28" s="23"/>
      <c r="P28" s="23"/>
      <c r="Q28" s="23"/>
      <c r="R28" s="23"/>
      <c r="S28" s="24"/>
    </row>
    <row r="29" spans="1:19" x14ac:dyDescent="0.25">
      <c r="A29" s="73"/>
      <c r="B29" s="17"/>
      <c r="C29" s="18"/>
      <c r="D29" s="18"/>
      <c r="E29" s="18"/>
      <c r="F29" s="18"/>
      <c r="G29" s="18"/>
      <c r="H29" s="18"/>
      <c r="I29" s="18"/>
      <c r="J29" s="19"/>
      <c r="K29" s="22"/>
      <c r="L29" s="23"/>
      <c r="M29" s="23"/>
      <c r="N29" s="23"/>
      <c r="O29" s="23"/>
      <c r="P29" s="23"/>
      <c r="Q29" s="23"/>
      <c r="R29" s="23"/>
      <c r="S29" s="24"/>
    </row>
    <row r="30" spans="1:19" x14ac:dyDescent="0.25">
      <c r="A30" s="73"/>
      <c r="B30" s="17"/>
      <c r="C30" s="18"/>
      <c r="D30" s="18"/>
      <c r="E30" s="18"/>
      <c r="F30" s="18"/>
      <c r="G30" s="18"/>
      <c r="H30" s="18"/>
      <c r="I30" s="18"/>
      <c r="J30" s="19"/>
      <c r="K30" s="22"/>
      <c r="L30" s="23"/>
      <c r="M30" s="23"/>
      <c r="N30" s="23"/>
      <c r="O30" s="23"/>
      <c r="P30" s="23"/>
      <c r="Q30" s="23"/>
      <c r="R30" s="23"/>
      <c r="S30" s="24"/>
    </row>
    <row r="31" spans="1:19" x14ac:dyDescent="0.25">
      <c r="B31" s="17"/>
      <c r="C31" s="18"/>
      <c r="D31" s="18"/>
      <c r="E31" s="18"/>
      <c r="F31" s="18"/>
      <c r="G31" s="18"/>
      <c r="H31" s="18"/>
      <c r="I31" s="18"/>
      <c r="J31" s="19"/>
      <c r="K31" s="22"/>
      <c r="L31" s="23"/>
      <c r="M31" s="23"/>
      <c r="N31" s="23"/>
      <c r="O31" s="23"/>
      <c r="P31" s="23"/>
      <c r="Q31" s="23"/>
      <c r="R31" s="23"/>
      <c r="S31" s="24"/>
    </row>
    <row r="32" spans="1:19" x14ac:dyDescent="0.25">
      <c r="B32" s="17"/>
      <c r="C32" s="18"/>
      <c r="D32" s="18"/>
      <c r="E32" s="18"/>
      <c r="F32" s="18"/>
      <c r="G32" s="18"/>
      <c r="H32" s="18"/>
      <c r="I32" s="18"/>
      <c r="J32" s="19"/>
      <c r="K32" s="22"/>
      <c r="L32" s="23"/>
      <c r="M32" s="23"/>
      <c r="N32" s="23"/>
      <c r="O32" s="23"/>
      <c r="P32" s="23"/>
      <c r="Q32" s="23"/>
      <c r="R32" s="23"/>
      <c r="S32" s="24"/>
    </row>
    <row r="33" spans="1:19" x14ac:dyDescent="0.25">
      <c r="B33" s="17"/>
      <c r="C33" s="18"/>
      <c r="D33" s="18"/>
      <c r="E33" s="18"/>
      <c r="F33" s="18"/>
      <c r="G33" s="18"/>
      <c r="H33" s="18"/>
      <c r="I33" s="18"/>
      <c r="J33" s="19"/>
      <c r="K33" s="22"/>
      <c r="L33" s="23"/>
      <c r="M33" s="23"/>
      <c r="N33" s="23"/>
      <c r="O33" s="23"/>
      <c r="P33" s="23"/>
      <c r="Q33" s="23"/>
      <c r="R33" s="23"/>
      <c r="S33" s="24"/>
    </row>
    <row r="34" spans="1:19" x14ac:dyDescent="0.25">
      <c r="B34" s="17"/>
      <c r="C34" s="18"/>
      <c r="D34" s="18"/>
      <c r="E34" s="18"/>
      <c r="F34" s="18"/>
      <c r="G34" s="18"/>
      <c r="H34" s="18"/>
      <c r="I34" s="18"/>
      <c r="J34" s="19"/>
      <c r="K34" s="22"/>
      <c r="L34" s="23"/>
      <c r="M34" s="23"/>
      <c r="N34" s="23"/>
      <c r="O34" s="23"/>
      <c r="P34" s="23"/>
      <c r="Q34" s="23"/>
      <c r="R34" s="23"/>
      <c r="S34" s="24"/>
    </row>
    <row r="35" spans="1:19" x14ac:dyDescent="0.25">
      <c r="B35" s="17"/>
      <c r="C35" s="18"/>
      <c r="D35" s="18"/>
      <c r="E35" s="18"/>
      <c r="F35" s="18"/>
      <c r="G35" s="18"/>
      <c r="H35" s="18"/>
      <c r="I35" s="18"/>
      <c r="J35" s="19"/>
      <c r="K35" s="22"/>
      <c r="L35" s="23"/>
      <c r="M35" s="23"/>
      <c r="N35" s="23"/>
      <c r="O35" s="23"/>
      <c r="P35" s="23"/>
      <c r="Q35" s="23"/>
      <c r="R35" s="23"/>
      <c r="S35" s="24"/>
    </row>
    <row r="36" spans="1:19" x14ac:dyDescent="0.25">
      <c r="B36" s="17"/>
      <c r="C36" s="18"/>
      <c r="D36" s="18"/>
      <c r="E36" s="18"/>
      <c r="F36" s="18"/>
      <c r="G36" s="18"/>
      <c r="H36" s="18"/>
      <c r="I36" s="18"/>
      <c r="J36" s="19"/>
      <c r="K36" s="22"/>
      <c r="L36" s="23"/>
      <c r="M36" s="23"/>
      <c r="N36" s="23"/>
      <c r="O36" s="23"/>
      <c r="P36" s="23"/>
      <c r="Q36" s="23"/>
      <c r="R36" s="23"/>
      <c r="S36" s="24"/>
    </row>
    <row r="37" spans="1:19" x14ac:dyDescent="0.25">
      <c r="B37" s="17"/>
      <c r="C37" s="18"/>
      <c r="D37" s="18"/>
      <c r="E37" s="18"/>
      <c r="F37" s="18"/>
      <c r="G37" s="18"/>
      <c r="H37" s="18"/>
      <c r="I37" s="18"/>
      <c r="J37" s="19"/>
      <c r="K37" s="22"/>
      <c r="L37" s="23"/>
      <c r="M37" s="23"/>
      <c r="N37" s="23"/>
      <c r="O37" s="23"/>
      <c r="P37" s="23"/>
      <c r="Q37" s="23"/>
      <c r="R37" s="23"/>
      <c r="S37" s="24"/>
    </row>
    <row r="38" spans="1:19" x14ac:dyDescent="0.25">
      <c r="B38" s="17"/>
      <c r="C38" s="18"/>
      <c r="D38" s="18"/>
      <c r="E38" s="18"/>
      <c r="F38" s="18"/>
      <c r="G38" s="18"/>
      <c r="H38" s="18"/>
      <c r="I38" s="18"/>
      <c r="J38" s="19"/>
      <c r="K38" s="22"/>
      <c r="L38" s="23"/>
      <c r="M38" s="23"/>
      <c r="N38" s="23"/>
      <c r="O38" s="23"/>
      <c r="P38" s="23"/>
      <c r="Q38" s="23"/>
      <c r="R38" s="23"/>
      <c r="S38" s="24"/>
    </row>
    <row r="39" spans="1:19" x14ac:dyDescent="0.25">
      <c r="B39" s="17"/>
      <c r="C39" s="18"/>
      <c r="D39" s="18"/>
      <c r="E39" s="18"/>
      <c r="F39" s="18"/>
      <c r="G39" s="18"/>
      <c r="H39" s="18"/>
      <c r="I39" s="18"/>
      <c r="J39" s="19"/>
      <c r="K39" s="22"/>
      <c r="L39" s="23"/>
      <c r="M39" s="23"/>
      <c r="N39" s="23"/>
      <c r="O39" s="23"/>
      <c r="P39" s="23"/>
      <c r="Q39" s="23"/>
      <c r="R39" s="23"/>
      <c r="S39" s="24"/>
    </row>
    <row r="40" spans="1:19" x14ac:dyDescent="0.25">
      <c r="B40" s="17"/>
      <c r="C40" s="18"/>
      <c r="D40" s="18"/>
      <c r="E40" s="18"/>
      <c r="F40" s="18"/>
      <c r="G40" s="18"/>
      <c r="H40" s="18"/>
      <c r="I40" s="18"/>
      <c r="J40" s="19"/>
      <c r="K40" s="22"/>
      <c r="L40" s="23"/>
      <c r="M40" s="23"/>
      <c r="N40" s="23"/>
      <c r="O40" s="23"/>
      <c r="P40" s="23"/>
      <c r="Q40" s="23"/>
      <c r="R40" s="23"/>
      <c r="S40" s="24"/>
    </row>
    <row r="41" spans="1:19" ht="26.25" x14ac:dyDescent="0.25">
      <c r="B41" s="69" t="s">
        <v>73</v>
      </c>
      <c r="C41" s="58"/>
      <c r="D41" s="18"/>
      <c r="E41" s="18"/>
      <c r="F41" s="18"/>
      <c r="G41" s="18"/>
      <c r="H41" s="18"/>
      <c r="I41" s="18"/>
      <c r="J41" s="19"/>
      <c r="K41" s="22"/>
      <c r="L41" s="23"/>
      <c r="M41" s="23"/>
      <c r="N41" s="23"/>
      <c r="O41" s="23"/>
      <c r="P41" s="23"/>
      <c r="Q41" s="23"/>
      <c r="R41" s="23"/>
      <c r="S41" s="71" t="s">
        <v>74</v>
      </c>
    </row>
    <row r="42" spans="1:19" ht="26.25" x14ac:dyDescent="0.25">
      <c r="A42" t="s">
        <v>69</v>
      </c>
      <c r="B42" s="70"/>
      <c r="C42" s="59"/>
      <c r="D42" s="20"/>
      <c r="E42" s="20"/>
      <c r="F42" s="20"/>
      <c r="G42" s="20"/>
      <c r="H42" s="20"/>
      <c r="I42" s="20"/>
      <c r="J42" s="21"/>
      <c r="K42" s="25"/>
      <c r="L42" s="26"/>
      <c r="M42" s="26"/>
      <c r="N42" s="26"/>
      <c r="O42" s="26"/>
      <c r="P42" s="26"/>
      <c r="Q42" s="26"/>
      <c r="R42" s="26"/>
      <c r="S42" s="72"/>
    </row>
    <row r="43" spans="1:19" x14ac:dyDescent="0.25">
      <c r="H43" s="74" t="s">
        <v>70</v>
      </c>
      <c r="I43" s="74"/>
      <c r="J43" s="74"/>
      <c r="K43" s="74"/>
      <c r="L43" s="74"/>
      <c r="M43" s="74"/>
      <c r="N43" s="74"/>
    </row>
    <row r="44" spans="1:19" x14ac:dyDescent="0.25">
      <c r="B44" t="s">
        <v>69</v>
      </c>
      <c r="H44" s="75"/>
      <c r="I44" s="75"/>
      <c r="J44" s="75"/>
      <c r="K44" s="75"/>
      <c r="L44" s="75"/>
      <c r="M44" s="75"/>
      <c r="N44" s="75"/>
    </row>
    <row r="45" spans="1:19" x14ac:dyDescent="0.25">
      <c r="H45" s="75"/>
      <c r="I45" s="75"/>
      <c r="J45" s="75"/>
      <c r="K45" s="75"/>
      <c r="L45" s="75"/>
      <c r="M45" s="75"/>
      <c r="N45" s="75"/>
    </row>
  </sheetData>
  <sheetProtection algorithmName="SHA-512" hashValue="OtDyJHQFUf+AptAZROeqsC0RP7bSvLdT7JR8DcqUm+lfeQPDTuFS6DDoLbRAWEtUnlctF/GtVS9wx4l4XcBF1A==" saltValue="Z98shpWEBKo+7AuU+w2i6w==" spinCount="100000" sheet="1" scenarios="1"/>
  <mergeCells count="11">
    <mergeCell ref="B41:B42"/>
    <mergeCell ref="S41:S42"/>
    <mergeCell ref="H43:N45"/>
    <mergeCell ref="B1:S1"/>
    <mergeCell ref="B3:B4"/>
    <mergeCell ref="S3:S4"/>
    <mergeCell ref="E4:H4"/>
    <mergeCell ref="N4:Q4"/>
    <mergeCell ref="A14:A30"/>
    <mergeCell ref="E24:H24"/>
    <mergeCell ref="N24:Q24"/>
  </mergeCells>
  <pageMargins left="0.23" right="0.12" top="0.43" bottom="0.31" header="0.3" footer="0.15"/>
  <pageSetup scale="72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FA7B-0950-4F66-80DD-40E0E9DBCE20}">
  <sheetPr>
    <pageSetUpPr fitToPage="1"/>
  </sheetPr>
  <dimension ref="B1:T54"/>
  <sheetViews>
    <sheetView showGridLines="0" showRowColHeaders="0" zoomScale="55" zoomScaleNormal="55" workbookViewId="0">
      <selection activeCell="H19" sqref="H19"/>
    </sheetView>
  </sheetViews>
  <sheetFormatPr defaultRowHeight="15.75" x14ac:dyDescent="0.25"/>
  <cols>
    <col min="1" max="1" width="2.25" style="110" customWidth="1"/>
    <col min="2" max="2" width="3" style="110" customWidth="1"/>
    <col min="3" max="3" width="36.5" style="110" customWidth="1"/>
    <col min="4" max="4" width="13.25" style="110" customWidth="1"/>
    <col min="5" max="7" width="3.125" style="110" customWidth="1"/>
    <col min="8" max="9" width="46.25" style="110" customWidth="1"/>
    <col min="10" max="10" width="13" style="110" customWidth="1"/>
    <col min="11" max="11" width="17.125" style="110" customWidth="1"/>
    <col min="12" max="12" width="19.25" style="110" customWidth="1"/>
    <col min="13" max="13" width="11.875" style="110" customWidth="1"/>
    <col min="14" max="14" width="12.75" style="110" customWidth="1"/>
    <col min="15" max="15" width="3" style="110" customWidth="1"/>
    <col min="16" max="16" width="39.125" style="110" customWidth="1"/>
    <col min="17" max="17" width="12.5" style="110" customWidth="1"/>
    <col min="18" max="18" width="18.625" style="110" bestFit="1" customWidth="1"/>
    <col min="19" max="19" width="24.25" style="110" customWidth="1"/>
    <col min="20" max="20" width="3.375" style="110" customWidth="1"/>
    <col min="21" max="21" width="3.625" style="110" customWidth="1"/>
    <col min="22" max="16384" width="9" style="110"/>
  </cols>
  <sheetData>
    <row r="1" spans="2:20" s="107" customFormat="1" ht="46.5" x14ac:dyDescent="0.25">
      <c r="D1" s="108" t="s">
        <v>75</v>
      </c>
      <c r="H1" s="109">
        <v>2022</v>
      </c>
      <c r="I1" s="225" t="s">
        <v>77</v>
      </c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2:20" ht="16.5" thickBot="1" x14ac:dyDescent="0.3"/>
    <row r="3" spans="2:20" x14ac:dyDescent="0.25">
      <c r="B3" s="111"/>
      <c r="C3" s="112">
        <f>+COUNTA(C5:C22)</f>
        <v>1</v>
      </c>
      <c r="D3" s="113"/>
      <c r="E3" s="114"/>
      <c r="G3" s="111"/>
      <c r="H3" s="113"/>
      <c r="I3" s="113"/>
      <c r="J3" s="113"/>
      <c r="K3" s="113"/>
      <c r="L3" s="113"/>
      <c r="M3" s="113"/>
      <c r="N3" s="112">
        <f>+COUNTA(H5:H22)</f>
        <v>8</v>
      </c>
      <c r="O3" s="113"/>
      <c r="P3" s="112">
        <f>COUNTA(P5:P22)</f>
        <v>9</v>
      </c>
      <c r="Q3" s="113"/>
      <c r="R3" s="113"/>
      <c r="S3" s="113"/>
      <c r="T3" s="114"/>
    </row>
    <row r="4" spans="2:20" ht="30.6" customHeight="1" x14ac:dyDescent="0.3">
      <c r="B4" s="115"/>
      <c r="C4" s="116" t="str">
        <f>_xlfn.CONCAT("PLANNED            ",C3)</f>
        <v>PLANNED            1</v>
      </c>
      <c r="D4" s="117" t="s">
        <v>0</v>
      </c>
      <c r="E4" s="118"/>
      <c r="F4" s="119"/>
      <c r="G4" s="120"/>
      <c r="H4" s="121" t="str">
        <f>_xlfn.CONCAT("IN PROGRESS               ",N3)</f>
        <v>IN PROGRESS               8</v>
      </c>
      <c r="I4" s="122" t="s">
        <v>76</v>
      </c>
      <c r="J4" s="123" t="s">
        <v>1</v>
      </c>
      <c r="K4" s="123" t="s">
        <v>2</v>
      </c>
      <c r="L4" s="123" t="s">
        <v>3</v>
      </c>
      <c r="M4" s="123" t="s">
        <v>4</v>
      </c>
      <c r="N4" s="124" t="s">
        <v>5</v>
      </c>
      <c r="O4" s="125"/>
      <c r="P4" s="126" t="str">
        <f>_xlfn.CONCAT("COMPLETED          ",P3)</f>
        <v>COMPLETED          9</v>
      </c>
      <c r="Q4" s="127" t="s">
        <v>6</v>
      </c>
      <c r="R4" s="128" t="s">
        <v>7</v>
      </c>
      <c r="S4" s="129" t="s">
        <v>8</v>
      </c>
      <c r="T4" s="130"/>
    </row>
    <row r="5" spans="2:20" ht="19.149999999999999" customHeight="1" x14ac:dyDescent="0.25">
      <c r="B5" s="115"/>
      <c r="C5" s="131" t="s">
        <v>78</v>
      </c>
      <c r="D5" s="132" t="s">
        <v>101</v>
      </c>
      <c r="E5" s="133"/>
      <c r="F5" s="134"/>
      <c r="G5" s="135"/>
      <c r="H5" s="136" t="s">
        <v>9</v>
      </c>
      <c r="I5" s="137"/>
      <c r="J5" s="138">
        <v>44576</v>
      </c>
      <c r="K5" s="139">
        <v>60000</v>
      </c>
      <c r="L5" s="140" t="s">
        <v>10</v>
      </c>
      <c r="M5" s="141" t="s">
        <v>11</v>
      </c>
      <c r="N5" s="142">
        <v>0.8</v>
      </c>
      <c r="P5" s="131" t="s">
        <v>12</v>
      </c>
      <c r="Q5" s="143">
        <v>44596</v>
      </c>
      <c r="R5" s="144">
        <v>45000</v>
      </c>
      <c r="S5" s="145" t="s">
        <v>13</v>
      </c>
      <c r="T5" s="130" t="s">
        <v>14</v>
      </c>
    </row>
    <row r="6" spans="2:20" ht="19.149999999999999" customHeight="1" x14ac:dyDescent="0.25">
      <c r="B6" s="115"/>
      <c r="C6" s="131"/>
      <c r="D6" s="132"/>
      <c r="E6" s="133"/>
      <c r="F6" s="134"/>
      <c r="G6" s="135"/>
      <c r="H6" s="136" t="s">
        <v>81</v>
      </c>
      <c r="I6" s="137"/>
      <c r="J6" s="138">
        <v>44727</v>
      </c>
      <c r="K6" s="146">
        <v>230000</v>
      </c>
      <c r="L6" s="140" t="s">
        <v>15</v>
      </c>
      <c r="M6" s="140" t="s">
        <v>16</v>
      </c>
      <c r="N6" s="142">
        <v>0.95</v>
      </c>
      <c r="P6" s="131" t="s">
        <v>17</v>
      </c>
      <c r="Q6" s="143">
        <v>44603</v>
      </c>
      <c r="R6" s="147">
        <v>247000</v>
      </c>
      <c r="S6" s="145" t="s">
        <v>13</v>
      </c>
      <c r="T6" s="130" t="s">
        <v>14</v>
      </c>
    </row>
    <row r="7" spans="2:20" ht="19.149999999999999" customHeight="1" x14ac:dyDescent="0.25">
      <c r="B7" s="115"/>
      <c r="C7" s="131"/>
      <c r="D7" s="132"/>
      <c r="E7" s="133"/>
      <c r="F7" s="134"/>
      <c r="G7" s="135"/>
      <c r="H7" s="136" t="s">
        <v>18</v>
      </c>
      <c r="I7" s="137"/>
      <c r="J7" s="138">
        <v>44768</v>
      </c>
      <c r="K7" s="146">
        <v>123000</v>
      </c>
      <c r="L7" s="140" t="s">
        <v>19</v>
      </c>
      <c r="M7" s="140" t="s">
        <v>11</v>
      </c>
      <c r="N7" s="142">
        <v>0.6</v>
      </c>
      <c r="P7" s="131" t="s">
        <v>83</v>
      </c>
      <c r="Q7" s="143">
        <v>44705</v>
      </c>
      <c r="R7" s="147">
        <v>320000</v>
      </c>
      <c r="S7" s="145" t="s">
        <v>20</v>
      </c>
      <c r="T7" s="130" t="s">
        <v>14</v>
      </c>
    </row>
    <row r="8" spans="2:20" ht="19.149999999999999" customHeight="1" x14ac:dyDescent="0.25">
      <c r="B8" s="115"/>
      <c r="C8" s="131"/>
      <c r="D8" s="132"/>
      <c r="E8" s="133"/>
      <c r="F8" s="134"/>
      <c r="G8" s="135"/>
      <c r="H8" s="131" t="s">
        <v>79</v>
      </c>
      <c r="I8" s="131"/>
      <c r="J8" s="138">
        <v>44788</v>
      </c>
      <c r="K8" s="146">
        <v>34000</v>
      </c>
      <c r="L8" s="140" t="s">
        <v>21</v>
      </c>
      <c r="M8" s="140" t="s">
        <v>16</v>
      </c>
      <c r="N8" s="142">
        <v>0.1</v>
      </c>
      <c r="P8" s="136" t="s">
        <v>84</v>
      </c>
      <c r="Q8" s="143">
        <v>44705</v>
      </c>
      <c r="R8" s="147">
        <v>123000</v>
      </c>
      <c r="S8" s="148" t="s">
        <v>22</v>
      </c>
      <c r="T8" s="130" t="s">
        <v>14</v>
      </c>
    </row>
    <row r="9" spans="2:20" ht="19.149999999999999" customHeight="1" x14ac:dyDescent="0.25">
      <c r="B9" s="115"/>
      <c r="C9" s="131"/>
      <c r="D9" s="132"/>
      <c r="E9" s="133"/>
      <c r="F9" s="134"/>
      <c r="G9" s="135"/>
      <c r="H9" s="136" t="s">
        <v>80</v>
      </c>
      <c r="I9" s="137"/>
      <c r="J9" s="138">
        <v>44788</v>
      </c>
      <c r="K9" s="146">
        <v>231000</v>
      </c>
      <c r="L9" s="140" t="s">
        <v>21</v>
      </c>
      <c r="M9" s="140" t="s">
        <v>16</v>
      </c>
      <c r="N9" s="142">
        <v>0.1</v>
      </c>
      <c r="P9" s="136" t="s">
        <v>85</v>
      </c>
      <c r="Q9" s="143">
        <v>44764</v>
      </c>
      <c r="R9" s="147">
        <v>30000</v>
      </c>
      <c r="S9" s="148" t="s">
        <v>23</v>
      </c>
      <c r="T9" s="130" t="s">
        <v>14</v>
      </c>
    </row>
    <row r="10" spans="2:20" ht="19.149999999999999" customHeight="1" x14ac:dyDescent="0.25">
      <c r="B10" s="115"/>
      <c r="C10" s="131"/>
      <c r="D10" s="132"/>
      <c r="E10" s="133"/>
      <c r="F10" s="134"/>
      <c r="G10" s="135"/>
      <c r="H10" s="136" t="s">
        <v>82</v>
      </c>
      <c r="I10" s="131"/>
      <c r="J10" s="138">
        <v>44788</v>
      </c>
      <c r="K10" s="146">
        <v>4500</v>
      </c>
      <c r="L10" s="140" t="s">
        <v>21</v>
      </c>
      <c r="M10" s="140" t="s">
        <v>16</v>
      </c>
      <c r="N10" s="142">
        <v>0.2</v>
      </c>
      <c r="P10" s="131" t="s">
        <v>86</v>
      </c>
      <c r="Q10" s="143">
        <v>44727</v>
      </c>
      <c r="R10" s="147">
        <v>70000</v>
      </c>
      <c r="S10" s="145" t="s">
        <v>24</v>
      </c>
      <c r="T10" s="130" t="s">
        <v>14</v>
      </c>
    </row>
    <row r="11" spans="2:20" ht="19.149999999999999" customHeight="1" x14ac:dyDescent="0.25">
      <c r="B11" s="115"/>
      <c r="C11" s="131"/>
      <c r="D11" s="132"/>
      <c r="E11" s="133"/>
      <c r="F11" s="134"/>
      <c r="G11" s="135"/>
      <c r="H11" s="136" t="s">
        <v>25</v>
      </c>
      <c r="I11" s="131"/>
      <c r="J11" s="138">
        <v>44774</v>
      </c>
      <c r="K11" s="146">
        <v>32400</v>
      </c>
      <c r="L11" s="140"/>
      <c r="M11" s="140" t="s">
        <v>26</v>
      </c>
      <c r="N11" s="142">
        <v>0.1</v>
      </c>
      <c r="P11" s="131" t="s">
        <v>27</v>
      </c>
      <c r="Q11" s="143">
        <v>44764</v>
      </c>
      <c r="R11" s="147">
        <v>70000</v>
      </c>
      <c r="S11" s="145" t="s">
        <v>28</v>
      </c>
      <c r="T11" s="130" t="s">
        <v>14</v>
      </c>
    </row>
    <row r="12" spans="2:20" ht="19.149999999999999" customHeight="1" x14ac:dyDescent="0.25">
      <c r="B12" s="115"/>
      <c r="C12" s="131"/>
      <c r="D12" s="132"/>
      <c r="E12" s="133"/>
      <c r="F12" s="134"/>
      <c r="G12" s="135"/>
      <c r="H12" s="136" t="s">
        <v>29</v>
      </c>
      <c r="I12" s="131"/>
      <c r="J12" s="138">
        <v>44795</v>
      </c>
      <c r="K12" s="146">
        <v>6500</v>
      </c>
      <c r="L12" s="140"/>
      <c r="M12" s="140" t="s">
        <v>16</v>
      </c>
      <c r="N12" s="142">
        <v>0.05</v>
      </c>
      <c r="P12" s="131" t="s">
        <v>87</v>
      </c>
      <c r="Q12" s="143">
        <v>44785</v>
      </c>
      <c r="R12" s="147">
        <v>457000</v>
      </c>
      <c r="S12" s="145" t="s">
        <v>20</v>
      </c>
      <c r="T12" s="130" t="s">
        <v>30</v>
      </c>
    </row>
    <row r="13" spans="2:20" ht="19.149999999999999" customHeight="1" x14ac:dyDescent="0.25">
      <c r="B13" s="115"/>
      <c r="C13" s="131"/>
      <c r="D13" s="132"/>
      <c r="E13" s="133"/>
      <c r="F13" s="134"/>
      <c r="G13" s="135"/>
      <c r="H13" s="136"/>
      <c r="I13" s="131"/>
      <c r="J13" s="138"/>
      <c r="K13" s="149"/>
      <c r="L13" s="140"/>
      <c r="M13" s="140"/>
      <c r="N13" s="142"/>
      <c r="P13" s="131" t="s">
        <v>31</v>
      </c>
      <c r="Q13" s="143">
        <v>44785</v>
      </c>
      <c r="R13" s="147">
        <v>100000</v>
      </c>
      <c r="S13" s="145" t="s">
        <v>32</v>
      </c>
      <c r="T13" s="130" t="s">
        <v>14</v>
      </c>
    </row>
    <row r="14" spans="2:20" ht="19.149999999999999" customHeight="1" x14ac:dyDescent="0.25">
      <c r="B14" s="115"/>
      <c r="C14" s="131"/>
      <c r="D14" s="132"/>
      <c r="E14" s="133"/>
      <c r="F14" s="134"/>
      <c r="G14" s="135"/>
      <c r="H14" s="136"/>
      <c r="I14" s="131"/>
      <c r="J14" s="138"/>
      <c r="K14" s="146"/>
      <c r="L14" s="140"/>
      <c r="M14" s="140"/>
      <c r="N14" s="142"/>
      <c r="P14" s="131"/>
      <c r="Q14" s="143"/>
      <c r="R14" s="150"/>
      <c r="S14" s="145"/>
      <c r="T14" s="130" t="s">
        <v>14</v>
      </c>
    </row>
    <row r="15" spans="2:20" ht="19.149999999999999" customHeight="1" x14ac:dyDescent="0.25">
      <c r="B15" s="115"/>
      <c r="C15" s="131"/>
      <c r="D15" s="132"/>
      <c r="E15" s="133"/>
      <c r="F15" s="134"/>
      <c r="G15" s="135"/>
      <c r="H15" s="136"/>
      <c r="I15" s="131"/>
      <c r="J15" s="138"/>
      <c r="K15" s="146"/>
      <c r="L15" s="140"/>
      <c r="M15" s="140"/>
      <c r="N15" s="142"/>
      <c r="P15" s="131"/>
      <c r="Q15" s="143"/>
      <c r="R15" s="150"/>
      <c r="S15" s="145"/>
      <c r="T15" s="130"/>
    </row>
    <row r="16" spans="2:20" ht="19.149999999999999" customHeight="1" x14ac:dyDescent="0.25">
      <c r="B16" s="115"/>
      <c r="C16" s="131"/>
      <c r="D16" s="132"/>
      <c r="E16" s="133"/>
      <c r="F16" s="134"/>
      <c r="G16" s="135"/>
      <c r="H16" s="136"/>
      <c r="I16" s="131"/>
      <c r="J16" s="138"/>
      <c r="K16" s="146"/>
      <c r="L16" s="140"/>
      <c r="M16" s="140"/>
      <c r="N16" s="142"/>
      <c r="P16" s="131"/>
      <c r="Q16" s="143"/>
      <c r="R16" s="150"/>
      <c r="S16" s="145"/>
      <c r="T16" s="130"/>
    </row>
    <row r="17" spans="2:20" ht="19.149999999999999" customHeight="1" x14ac:dyDescent="0.25">
      <c r="B17" s="115"/>
      <c r="C17" s="131"/>
      <c r="D17" s="132"/>
      <c r="E17" s="133"/>
      <c r="F17" s="134"/>
      <c r="G17" s="135"/>
      <c r="H17" s="136"/>
      <c r="I17" s="131"/>
      <c r="J17" s="138"/>
      <c r="K17" s="146"/>
      <c r="L17" s="140"/>
      <c r="M17" s="140"/>
      <c r="N17" s="142"/>
      <c r="P17" s="131"/>
      <c r="Q17" s="143"/>
      <c r="R17" s="150"/>
      <c r="S17" s="145"/>
      <c r="T17" s="130"/>
    </row>
    <row r="18" spans="2:20" ht="19.149999999999999" customHeight="1" x14ac:dyDescent="0.25">
      <c r="B18" s="115"/>
      <c r="C18" s="131"/>
      <c r="D18" s="132"/>
      <c r="E18" s="133"/>
      <c r="F18" s="134"/>
      <c r="G18" s="135"/>
      <c r="H18" s="136"/>
      <c r="I18" s="131"/>
      <c r="J18" s="138"/>
      <c r="K18" s="146"/>
      <c r="L18" s="140"/>
      <c r="M18" s="140"/>
      <c r="N18" s="142"/>
      <c r="P18" s="131"/>
      <c r="Q18" s="143"/>
      <c r="R18" s="147"/>
      <c r="S18" s="145"/>
      <c r="T18" s="130" t="s">
        <v>14</v>
      </c>
    </row>
    <row r="19" spans="2:20" ht="19.149999999999999" customHeight="1" x14ac:dyDescent="0.25">
      <c r="B19" s="115"/>
      <c r="C19" s="131"/>
      <c r="D19" s="132"/>
      <c r="E19" s="133"/>
      <c r="F19" s="134"/>
      <c r="G19" s="135"/>
      <c r="H19" s="136"/>
      <c r="I19" s="131"/>
      <c r="J19" s="138"/>
      <c r="K19" s="146"/>
      <c r="L19" s="140"/>
      <c r="M19" s="140"/>
      <c r="N19" s="142"/>
      <c r="P19" s="131"/>
      <c r="Q19" s="143"/>
      <c r="R19" s="147"/>
      <c r="S19" s="145"/>
      <c r="T19" s="130" t="s">
        <v>14</v>
      </c>
    </row>
    <row r="20" spans="2:20" ht="19.149999999999999" customHeight="1" x14ac:dyDescent="0.25">
      <c r="B20" s="115"/>
      <c r="C20" s="131"/>
      <c r="D20" s="132"/>
      <c r="E20" s="133"/>
      <c r="F20" s="134"/>
      <c r="G20" s="135"/>
      <c r="H20" s="136"/>
      <c r="I20" s="131"/>
      <c r="J20" s="138"/>
      <c r="K20" s="146"/>
      <c r="L20" s="140"/>
      <c r="M20" s="140"/>
      <c r="N20" s="142"/>
      <c r="P20" s="131"/>
      <c r="Q20" s="143"/>
      <c r="R20" s="151"/>
      <c r="S20" s="145"/>
      <c r="T20" s="130"/>
    </row>
    <row r="21" spans="2:20" ht="19.149999999999999" customHeight="1" x14ac:dyDescent="0.25">
      <c r="B21" s="115"/>
      <c r="C21" s="131"/>
      <c r="D21" s="132"/>
      <c r="E21" s="133"/>
      <c r="F21" s="134"/>
      <c r="G21" s="135"/>
      <c r="H21" s="136"/>
      <c r="I21" s="131"/>
      <c r="J21" s="138"/>
      <c r="K21" s="146"/>
      <c r="L21" s="140"/>
      <c r="M21" s="140"/>
      <c r="N21" s="142"/>
      <c r="P21" s="131"/>
      <c r="Q21" s="143"/>
      <c r="R21" s="151"/>
      <c r="S21" s="145"/>
      <c r="T21" s="130"/>
    </row>
    <row r="22" spans="2:20" ht="19.149999999999999" customHeight="1" x14ac:dyDescent="0.25">
      <c r="B22" s="115"/>
      <c r="C22" s="131"/>
      <c r="D22" s="132"/>
      <c r="E22" s="133"/>
      <c r="F22" s="134"/>
      <c r="G22" s="135"/>
      <c r="H22" s="152"/>
      <c r="I22" s="153"/>
      <c r="J22" s="154"/>
      <c r="K22" s="155"/>
      <c r="L22" s="156"/>
      <c r="M22" s="156"/>
      <c r="N22" s="157"/>
      <c r="P22" s="153"/>
      <c r="Q22" s="158"/>
      <c r="R22" s="159"/>
      <c r="S22" s="160"/>
      <c r="T22" s="130" t="s">
        <v>14</v>
      </c>
    </row>
    <row r="23" spans="2:20" ht="19.149999999999999" customHeight="1" x14ac:dyDescent="0.25">
      <c r="B23" s="115"/>
      <c r="C23" s="131"/>
      <c r="D23" s="132"/>
      <c r="E23" s="133"/>
      <c r="F23" s="134"/>
      <c r="G23" s="135"/>
      <c r="H23" s="161">
        <f>COUNTA(H25:H44)</f>
        <v>13</v>
      </c>
      <c r="I23" s="161"/>
      <c r="N23" s="162"/>
      <c r="P23" s="161">
        <f>COUNTA(P25:P44)</f>
        <v>6</v>
      </c>
      <c r="T23" s="130" t="s">
        <v>14</v>
      </c>
    </row>
    <row r="24" spans="2:20" ht="33" customHeight="1" x14ac:dyDescent="0.25">
      <c r="B24" s="115"/>
      <c r="C24" s="131"/>
      <c r="D24" s="132"/>
      <c r="E24" s="133"/>
      <c r="F24" s="134"/>
      <c r="G24" s="135"/>
      <c r="H24" s="163" t="str">
        <f>_xlfn.CONCAT("OTHER ACTIVITIES            ",H23)</f>
        <v>OTHER ACTIVITIES            13</v>
      </c>
      <c r="I24" s="164" t="s">
        <v>0</v>
      </c>
      <c r="J24" s="165" t="s">
        <v>1</v>
      </c>
      <c r="K24" s="166" t="s">
        <v>33</v>
      </c>
      <c r="L24" s="166" t="s">
        <v>34</v>
      </c>
      <c r="M24" s="166" t="s">
        <v>4</v>
      </c>
      <c r="N24" s="167" t="s">
        <v>5</v>
      </c>
      <c r="P24" s="168" t="str">
        <f>_xlfn.CONCAT("PAUSED / CANCELED         ",P23)</f>
        <v>PAUSED / CANCELED         6</v>
      </c>
      <c r="Q24" s="169" t="s">
        <v>34</v>
      </c>
      <c r="R24" s="170" t="s">
        <v>35</v>
      </c>
      <c r="S24" s="171" t="s">
        <v>36</v>
      </c>
      <c r="T24" s="130"/>
    </row>
    <row r="25" spans="2:20" ht="19.899999999999999" customHeight="1" x14ac:dyDescent="0.25">
      <c r="B25" s="115"/>
      <c r="C25" s="131"/>
      <c r="D25" s="132"/>
      <c r="E25" s="133"/>
      <c r="F25" s="134"/>
      <c r="G25" s="135"/>
      <c r="H25" s="172" t="s">
        <v>37</v>
      </c>
      <c r="I25" s="173" t="s">
        <v>95</v>
      </c>
      <c r="J25" s="174">
        <v>44682</v>
      </c>
      <c r="K25" s="175" t="s">
        <v>38</v>
      </c>
      <c r="L25" s="176" t="s">
        <v>47</v>
      </c>
      <c r="M25" s="177" t="s">
        <v>16</v>
      </c>
      <c r="N25" s="178">
        <v>1</v>
      </c>
      <c r="P25" s="172" t="s">
        <v>39</v>
      </c>
      <c r="Q25" s="179" t="s">
        <v>40</v>
      </c>
      <c r="R25" s="180" t="s">
        <v>41</v>
      </c>
      <c r="S25" s="181" t="s">
        <v>42</v>
      </c>
      <c r="T25" s="130"/>
    </row>
    <row r="26" spans="2:20" ht="19.899999999999999" customHeight="1" x14ac:dyDescent="0.25">
      <c r="B26" s="115"/>
      <c r="C26" s="131"/>
      <c r="D26" s="132"/>
      <c r="E26" s="133"/>
      <c r="F26" s="134"/>
      <c r="G26" s="135"/>
      <c r="H26" s="131" t="s">
        <v>90</v>
      </c>
      <c r="I26" s="182" t="s">
        <v>95</v>
      </c>
      <c r="J26" s="183">
        <v>44613</v>
      </c>
      <c r="K26" s="184" t="s">
        <v>38</v>
      </c>
      <c r="L26" s="176" t="s">
        <v>47</v>
      </c>
      <c r="M26" s="176" t="s">
        <v>16</v>
      </c>
      <c r="N26" s="178">
        <v>1</v>
      </c>
      <c r="P26" s="136" t="s">
        <v>44</v>
      </c>
      <c r="Q26" s="185" t="s">
        <v>45</v>
      </c>
      <c r="R26" s="186" t="s">
        <v>46</v>
      </c>
      <c r="S26" s="187">
        <v>100000</v>
      </c>
      <c r="T26" s="130"/>
    </row>
    <row r="27" spans="2:20" ht="19.899999999999999" customHeight="1" x14ac:dyDescent="0.25">
      <c r="B27" s="115"/>
      <c r="C27" s="131"/>
      <c r="D27" s="132"/>
      <c r="E27" s="133"/>
      <c r="F27" s="134"/>
      <c r="G27" s="135"/>
      <c r="H27" s="131" t="s">
        <v>91</v>
      </c>
      <c r="I27" s="182" t="s">
        <v>95</v>
      </c>
      <c r="J27" s="183">
        <v>44727</v>
      </c>
      <c r="K27" s="184">
        <v>44742</v>
      </c>
      <c r="L27" s="176" t="s">
        <v>47</v>
      </c>
      <c r="M27" s="176" t="s">
        <v>11</v>
      </c>
      <c r="N27" s="178">
        <v>1</v>
      </c>
      <c r="P27" s="136" t="s">
        <v>88</v>
      </c>
      <c r="Q27" s="185" t="s">
        <v>45</v>
      </c>
      <c r="R27" s="186" t="s">
        <v>46</v>
      </c>
      <c r="S27" s="188" t="s">
        <v>48</v>
      </c>
      <c r="T27" s="130"/>
    </row>
    <row r="28" spans="2:20" ht="19.899999999999999" customHeight="1" x14ac:dyDescent="0.25">
      <c r="B28" s="115"/>
      <c r="C28" s="131"/>
      <c r="D28" s="132"/>
      <c r="E28" s="133"/>
      <c r="F28" s="134"/>
      <c r="G28" s="135"/>
      <c r="H28" s="131" t="s">
        <v>49</v>
      </c>
      <c r="I28" s="182" t="s">
        <v>100</v>
      </c>
      <c r="J28" s="183">
        <v>44696</v>
      </c>
      <c r="K28" s="184">
        <v>44757</v>
      </c>
      <c r="L28" s="176" t="s">
        <v>47</v>
      </c>
      <c r="M28" s="176" t="s">
        <v>11</v>
      </c>
      <c r="N28" s="178">
        <v>1</v>
      </c>
      <c r="P28" s="136" t="s">
        <v>89</v>
      </c>
      <c r="Q28" s="185" t="s">
        <v>45</v>
      </c>
      <c r="R28" s="186" t="s">
        <v>46</v>
      </c>
      <c r="S28" s="188" t="s">
        <v>48</v>
      </c>
      <c r="T28" s="130"/>
    </row>
    <row r="29" spans="2:20" ht="19.899999999999999" customHeight="1" x14ac:dyDescent="0.25">
      <c r="B29" s="115"/>
      <c r="C29" s="131"/>
      <c r="D29" s="132"/>
      <c r="E29" s="133"/>
      <c r="F29" s="134"/>
      <c r="G29" s="135"/>
      <c r="H29" s="131" t="s">
        <v>92</v>
      </c>
      <c r="I29" s="182" t="s">
        <v>99</v>
      </c>
      <c r="J29" s="183">
        <v>44621</v>
      </c>
      <c r="K29" s="184">
        <v>44622</v>
      </c>
      <c r="L29" s="176" t="s">
        <v>47</v>
      </c>
      <c r="M29" s="176" t="s">
        <v>16</v>
      </c>
      <c r="N29" s="178">
        <v>1</v>
      </c>
      <c r="P29" s="131" t="s">
        <v>50</v>
      </c>
      <c r="Q29" s="185" t="s">
        <v>40</v>
      </c>
      <c r="R29" s="186" t="s">
        <v>51</v>
      </c>
      <c r="S29" s="188" t="s">
        <v>48</v>
      </c>
      <c r="T29" s="130"/>
    </row>
    <row r="30" spans="2:20" ht="19.899999999999999" customHeight="1" x14ac:dyDescent="0.25">
      <c r="B30" s="115"/>
      <c r="C30" s="131"/>
      <c r="D30" s="132"/>
      <c r="E30" s="133"/>
      <c r="F30" s="134"/>
      <c r="G30" s="135"/>
      <c r="H30" s="131" t="s">
        <v>93</v>
      </c>
      <c r="I30" s="182" t="s">
        <v>99</v>
      </c>
      <c r="J30" s="183">
        <v>44623</v>
      </c>
      <c r="K30" s="184">
        <v>44623</v>
      </c>
      <c r="L30" s="176" t="s">
        <v>47</v>
      </c>
      <c r="M30" s="176" t="s">
        <v>16</v>
      </c>
      <c r="N30" s="178">
        <v>1</v>
      </c>
      <c r="P30" s="136" t="s">
        <v>52</v>
      </c>
      <c r="Q30" s="185" t="s">
        <v>45</v>
      </c>
      <c r="R30" s="186" t="s">
        <v>46</v>
      </c>
      <c r="S30" s="188" t="s">
        <v>48</v>
      </c>
      <c r="T30" s="130"/>
    </row>
    <row r="31" spans="2:20" ht="19.899999999999999" customHeight="1" x14ac:dyDescent="0.25">
      <c r="B31" s="115"/>
      <c r="C31" s="131"/>
      <c r="D31" s="132"/>
      <c r="E31" s="133"/>
      <c r="F31" s="134"/>
      <c r="G31" s="135"/>
      <c r="H31" s="131" t="s">
        <v>53</v>
      </c>
      <c r="I31" s="182" t="s">
        <v>43</v>
      </c>
      <c r="J31" s="183">
        <v>44621</v>
      </c>
      <c r="K31" s="184">
        <v>44713</v>
      </c>
      <c r="L31" s="176" t="s">
        <v>47</v>
      </c>
      <c r="M31" s="176" t="s">
        <v>11</v>
      </c>
      <c r="N31" s="178">
        <v>1</v>
      </c>
      <c r="P31" s="131"/>
      <c r="Q31" s="185"/>
      <c r="R31" s="186"/>
      <c r="S31" s="188"/>
      <c r="T31" s="130"/>
    </row>
    <row r="32" spans="2:20" ht="19.899999999999999" customHeight="1" x14ac:dyDescent="0.25">
      <c r="B32" s="115"/>
      <c r="C32" s="131"/>
      <c r="D32" s="132"/>
      <c r="E32" s="133"/>
      <c r="F32" s="134"/>
      <c r="G32" s="135"/>
      <c r="H32" s="131" t="s">
        <v>54</v>
      </c>
      <c r="I32" s="182" t="s">
        <v>98</v>
      </c>
      <c r="J32" s="183">
        <v>44735</v>
      </c>
      <c r="K32" s="184">
        <v>44735</v>
      </c>
      <c r="L32" s="176" t="s">
        <v>47</v>
      </c>
      <c r="M32" s="176" t="s">
        <v>16</v>
      </c>
      <c r="N32" s="178">
        <v>1</v>
      </c>
      <c r="P32" s="131"/>
      <c r="Q32" s="185"/>
      <c r="R32" s="186"/>
      <c r="S32" s="187"/>
      <c r="T32" s="130"/>
    </row>
    <row r="33" spans="2:20" ht="19.899999999999999" customHeight="1" x14ac:dyDescent="0.25">
      <c r="B33" s="115"/>
      <c r="C33" s="131"/>
      <c r="D33" s="132"/>
      <c r="E33" s="133"/>
      <c r="F33" s="134"/>
      <c r="G33" s="135"/>
      <c r="H33" s="131" t="s">
        <v>55</v>
      </c>
      <c r="I33" s="182" t="s">
        <v>43</v>
      </c>
      <c r="J33" s="183">
        <v>44774</v>
      </c>
      <c r="K33" s="184">
        <v>44778</v>
      </c>
      <c r="L33" s="176" t="s">
        <v>47</v>
      </c>
      <c r="M33" s="176" t="s">
        <v>16</v>
      </c>
      <c r="N33" s="178">
        <v>1</v>
      </c>
      <c r="P33" s="131"/>
      <c r="Q33" s="185"/>
      <c r="R33" s="186"/>
      <c r="S33" s="187"/>
      <c r="T33" s="130"/>
    </row>
    <row r="34" spans="2:20" ht="19.899999999999999" customHeight="1" x14ac:dyDescent="0.25">
      <c r="B34" s="115"/>
      <c r="C34" s="131"/>
      <c r="D34" s="132"/>
      <c r="E34" s="133"/>
      <c r="F34" s="134"/>
      <c r="G34" s="135"/>
      <c r="H34" s="131" t="s">
        <v>56</v>
      </c>
      <c r="I34" s="182" t="s">
        <v>97</v>
      </c>
      <c r="J34" s="183">
        <v>44774</v>
      </c>
      <c r="K34" s="184">
        <v>44788</v>
      </c>
      <c r="L34" s="176"/>
      <c r="M34" s="176" t="s">
        <v>16</v>
      </c>
      <c r="N34" s="178">
        <v>0.1</v>
      </c>
      <c r="P34" s="131"/>
      <c r="Q34" s="185"/>
      <c r="R34" s="186"/>
      <c r="S34" s="187"/>
      <c r="T34" s="130"/>
    </row>
    <row r="35" spans="2:20" ht="19.899999999999999" customHeight="1" x14ac:dyDescent="0.25">
      <c r="B35" s="115"/>
      <c r="C35" s="131"/>
      <c r="D35" s="132"/>
      <c r="E35" s="133"/>
      <c r="F35" s="134"/>
      <c r="G35" s="135"/>
      <c r="H35" s="131" t="s">
        <v>57</v>
      </c>
      <c r="I35" s="182" t="s">
        <v>96</v>
      </c>
      <c r="J35" s="183">
        <v>44727</v>
      </c>
      <c r="K35" s="184">
        <v>44774</v>
      </c>
      <c r="L35" s="176"/>
      <c r="M35" s="176" t="s">
        <v>16</v>
      </c>
      <c r="N35" s="178">
        <v>0.6</v>
      </c>
      <c r="P35" s="131"/>
      <c r="Q35" s="185"/>
      <c r="R35" s="186"/>
      <c r="S35" s="187"/>
      <c r="T35" s="130"/>
    </row>
    <row r="36" spans="2:20" ht="19.899999999999999" customHeight="1" x14ac:dyDescent="0.25">
      <c r="B36" s="115"/>
      <c r="C36" s="131"/>
      <c r="D36" s="132"/>
      <c r="E36" s="133"/>
      <c r="F36" s="134"/>
      <c r="G36" s="135"/>
      <c r="H36" s="131" t="s">
        <v>58</v>
      </c>
      <c r="I36" s="182" t="s">
        <v>59</v>
      </c>
      <c r="J36" s="183">
        <v>44615</v>
      </c>
      <c r="K36" s="184">
        <v>44635</v>
      </c>
      <c r="L36" s="176"/>
      <c r="M36" s="176" t="s">
        <v>16</v>
      </c>
      <c r="N36" s="178">
        <v>0.5</v>
      </c>
      <c r="P36" s="131"/>
      <c r="Q36" s="185"/>
      <c r="R36" s="186"/>
      <c r="S36" s="187"/>
      <c r="T36" s="130"/>
    </row>
    <row r="37" spans="2:20" ht="19.899999999999999" customHeight="1" x14ac:dyDescent="0.25">
      <c r="B37" s="115"/>
      <c r="C37" s="131"/>
      <c r="D37" s="132"/>
      <c r="E37" s="133"/>
      <c r="F37" s="134"/>
      <c r="G37" s="135"/>
      <c r="H37" s="131" t="s">
        <v>94</v>
      </c>
      <c r="I37" s="182" t="s">
        <v>95</v>
      </c>
      <c r="J37" s="183">
        <v>44607</v>
      </c>
      <c r="K37" s="184">
        <v>44615</v>
      </c>
      <c r="L37" s="176"/>
      <c r="M37" s="176" t="s">
        <v>16</v>
      </c>
      <c r="N37" s="178">
        <v>0.8</v>
      </c>
      <c r="P37" s="131"/>
      <c r="Q37" s="185"/>
      <c r="R37" s="186"/>
      <c r="S37" s="187"/>
      <c r="T37" s="130"/>
    </row>
    <row r="38" spans="2:20" ht="19.899999999999999" customHeight="1" x14ac:dyDescent="0.25">
      <c r="B38" s="115"/>
      <c r="C38" s="131"/>
      <c r="D38" s="132"/>
      <c r="E38" s="133"/>
      <c r="F38" s="134"/>
      <c r="G38" s="135"/>
      <c r="H38" s="131"/>
      <c r="I38" s="189"/>
      <c r="J38" s="183"/>
      <c r="K38" s="184"/>
      <c r="L38" s="176"/>
      <c r="M38" s="176"/>
      <c r="N38" s="178"/>
      <c r="P38" s="131"/>
      <c r="Q38" s="185"/>
      <c r="R38" s="186"/>
      <c r="S38" s="187"/>
      <c r="T38" s="130"/>
    </row>
    <row r="39" spans="2:20" ht="19.899999999999999" customHeight="1" x14ac:dyDescent="0.25">
      <c r="B39" s="115"/>
      <c r="C39" s="131"/>
      <c r="D39" s="132"/>
      <c r="E39" s="133"/>
      <c r="F39" s="134"/>
      <c r="G39" s="135"/>
      <c r="H39" s="131"/>
      <c r="I39" s="189"/>
      <c r="J39" s="183"/>
      <c r="K39" s="184"/>
      <c r="L39" s="176"/>
      <c r="M39" s="176"/>
      <c r="N39" s="178"/>
      <c r="P39" s="131"/>
      <c r="Q39" s="185"/>
      <c r="R39" s="186"/>
      <c r="S39" s="187"/>
      <c r="T39" s="130"/>
    </row>
    <row r="40" spans="2:20" ht="19.899999999999999" customHeight="1" x14ac:dyDescent="0.25">
      <c r="B40" s="115"/>
      <c r="C40" s="131"/>
      <c r="D40" s="132"/>
      <c r="E40" s="133"/>
      <c r="F40" s="134"/>
      <c r="G40" s="135"/>
      <c r="H40" s="131"/>
      <c r="I40" s="189"/>
      <c r="J40" s="183"/>
      <c r="K40" s="184"/>
      <c r="L40" s="176"/>
      <c r="M40" s="176"/>
      <c r="N40" s="178"/>
      <c r="P40" s="131"/>
      <c r="Q40" s="185"/>
      <c r="R40" s="186"/>
      <c r="S40" s="187"/>
      <c r="T40" s="130"/>
    </row>
    <row r="41" spans="2:20" ht="19.899999999999999" customHeight="1" x14ac:dyDescent="0.25">
      <c r="B41" s="115"/>
      <c r="C41" s="131"/>
      <c r="D41" s="132"/>
      <c r="E41" s="133"/>
      <c r="F41" s="134"/>
      <c r="G41" s="135"/>
      <c r="H41" s="131"/>
      <c r="I41" s="189"/>
      <c r="J41" s="183"/>
      <c r="K41" s="184"/>
      <c r="L41" s="176"/>
      <c r="M41" s="176"/>
      <c r="N41" s="178"/>
      <c r="P41" s="131"/>
      <c r="Q41" s="185"/>
      <c r="R41" s="186"/>
      <c r="S41" s="187"/>
      <c r="T41" s="130"/>
    </row>
    <row r="42" spans="2:20" ht="19.899999999999999" customHeight="1" x14ac:dyDescent="0.25">
      <c r="B42" s="115"/>
      <c r="C42" s="131"/>
      <c r="D42" s="132"/>
      <c r="E42" s="133"/>
      <c r="F42" s="134"/>
      <c r="G42" s="135"/>
      <c r="H42" s="131"/>
      <c r="I42" s="189"/>
      <c r="J42" s="183"/>
      <c r="K42" s="184"/>
      <c r="L42" s="176"/>
      <c r="M42" s="176"/>
      <c r="N42" s="178"/>
      <c r="P42" s="131"/>
      <c r="Q42" s="185"/>
      <c r="R42" s="186"/>
      <c r="S42" s="187"/>
      <c r="T42" s="130"/>
    </row>
    <row r="43" spans="2:20" ht="19.899999999999999" customHeight="1" x14ac:dyDescent="0.25">
      <c r="B43" s="115"/>
      <c r="C43" s="131"/>
      <c r="D43" s="132"/>
      <c r="E43" s="133"/>
      <c r="F43" s="134"/>
      <c r="G43" s="135"/>
      <c r="H43" s="131"/>
      <c r="I43" s="189"/>
      <c r="J43" s="183"/>
      <c r="K43" s="184"/>
      <c r="L43" s="176"/>
      <c r="M43" s="176"/>
      <c r="N43" s="178"/>
      <c r="P43" s="131"/>
      <c r="Q43" s="185"/>
      <c r="R43" s="186"/>
      <c r="S43" s="187"/>
      <c r="T43" s="130"/>
    </row>
    <row r="44" spans="2:20" ht="19.899999999999999" customHeight="1" x14ac:dyDescent="0.25">
      <c r="B44" s="115"/>
      <c r="C44" s="153"/>
      <c r="D44" s="190"/>
      <c r="E44" s="133"/>
      <c r="F44" s="134"/>
      <c r="G44" s="135"/>
      <c r="H44" s="153"/>
      <c r="I44" s="191"/>
      <c r="J44" s="192"/>
      <c r="K44" s="193"/>
      <c r="L44" s="194"/>
      <c r="M44" s="194"/>
      <c r="N44" s="195"/>
      <c r="P44" s="153"/>
      <c r="Q44" s="196"/>
      <c r="R44" s="197"/>
      <c r="S44" s="198"/>
      <c r="T44" s="130"/>
    </row>
    <row r="45" spans="2:20" ht="19.899999999999999" customHeight="1" x14ac:dyDescent="0.25">
      <c r="B45" s="115"/>
      <c r="E45" s="133"/>
      <c r="F45" s="134"/>
      <c r="G45" s="135"/>
      <c r="T45" s="130"/>
    </row>
    <row r="46" spans="2:20" ht="19.899999999999999" customHeight="1" x14ac:dyDescent="0.25">
      <c r="B46" s="115"/>
      <c r="E46" s="130"/>
      <c r="G46" s="115"/>
      <c r="H46" s="199" t="s">
        <v>60</v>
      </c>
      <c r="I46" s="200"/>
      <c r="J46" s="200"/>
      <c r="K46" s="201">
        <f>SUM(K5:K22)</f>
        <v>721400</v>
      </c>
      <c r="L46" s="201"/>
      <c r="M46" s="201"/>
      <c r="N46" s="202"/>
      <c r="P46" s="203" t="s">
        <v>61</v>
      </c>
      <c r="Q46" s="204">
        <f>SUM(R5:R22)</f>
        <v>1462000</v>
      </c>
      <c r="R46" s="204"/>
      <c r="S46" s="205"/>
      <c r="T46" s="130"/>
    </row>
    <row r="47" spans="2:20" ht="19.899999999999999" customHeight="1" x14ac:dyDescent="0.25">
      <c r="B47" s="115"/>
      <c r="E47" s="130"/>
      <c r="G47" s="115"/>
      <c r="H47" s="206"/>
      <c r="I47" s="207"/>
      <c r="J47" s="208"/>
      <c r="K47" s="209"/>
      <c r="L47" s="209"/>
      <c r="M47" s="209"/>
      <c r="N47" s="210"/>
      <c r="P47" s="211"/>
      <c r="Q47" s="212"/>
      <c r="R47" s="212"/>
      <c r="S47" s="213"/>
      <c r="T47" s="130"/>
    </row>
    <row r="48" spans="2:20" ht="19.899999999999999" customHeight="1" x14ac:dyDescent="0.25">
      <c r="B48" s="115"/>
      <c r="E48" s="130"/>
      <c r="G48" s="115"/>
      <c r="H48" s="206"/>
      <c r="I48" s="207"/>
      <c r="J48" s="214"/>
      <c r="K48" s="215"/>
      <c r="L48" s="215"/>
      <c r="M48" s="215"/>
      <c r="N48" s="216"/>
      <c r="P48" s="217"/>
      <c r="Q48" s="218"/>
      <c r="R48" s="218"/>
      <c r="S48" s="219"/>
      <c r="T48" s="130"/>
    </row>
    <row r="49" spans="2:20" ht="19.899999999999999" customHeight="1" thickBot="1" x14ac:dyDescent="0.3">
      <c r="B49" s="220"/>
      <c r="C49" s="221"/>
      <c r="D49" s="221"/>
      <c r="E49" s="222"/>
      <c r="G49" s="220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2"/>
    </row>
    <row r="50" spans="2:20" ht="19.899999999999999" customHeight="1" x14ac:dyDescent="0.25"/>
    <row r="51" spans="2:20" ht="19.899999999999999" customHeight="1" x14ac:dyDescent="0.25">
      <c r="S51" s="223"/>
    </row>
    <row r="52" spans="2:20" ht="19.899999999999999" customHeight="1" x14ac:dyDescent="0.25"/>
    <row r="53" spans="2:20" ht="19.899999999999999" customHeight="1" x14ac:dyDescent="0.25"/>
    <row r="54" spans="2:20" ht="19.899999999999999" customHeight="1" x14ac:dyDescent="0.25"/>
  </sheetData>
  <sheetProtection algorithmName="SHA-512" hashValue="Fl0oqdYG8RBwS1z+g8x+y4kX3Qm/AJcl4dpvnlyQZuSSvbF5rnfxH9kjmJcnxcifx/XcBUrxw4ZzNesbruBXqQ==" saltValue="qpoZQUfq+B/pREk4JSAbwQ==" spinCount="100000" sheet="1" objects="1" scenarios="1" selectLockedCells="1" selectUnlockedCells="1"/>
  <mergeCells count="5">
    <mergeCell ref="I1:T1"/>
    <mergeCell ref="H46:J48"/>
    <mergeCell ref="K46:N48"/>
    <mergeCell ref="P46:P48"/>
    <mergeCell ref="Q46:S48"/>
  </mergeCells>
  <conditionalFormatting sqref="M6:M22">
    <cfRule type="expression" dxfId="33" priority="36">
      <formula>M6="Bad"</formula>
    </cfRule>
    <cfRule type="expression" dxfId="32" priority="37">
      <formula>M6="Mediocre"</formula>
    </cfRule>
    <cfRule type="expression" dxfId="31" priority="38">
      <formula>M6="Good"</formula>
    </cfRule>
    <cfRule type="expression" dxfId="30" priority="39">
      <formula>M6="Excellent"</formula>
    </cfRule>
  </conditionalFormatting>
  <conditionalFormatting sqref="M27:M36 M38:M44">
    <cfRule type="expression" dxfId="29" priority="32">
      <formula>M27="Bad"</formula>
    </cfRule>
    <cfRule type="expression" dxfId="28" priority="33">
      <formula>M27="Mediocre"</formula>
    </cfRule>
    <cfRule type="expression" dxfId="27" priority="34">
      <formula>M27="Good"</formula>
    </cfRule>
    <cfRule type="expression" dxfId="26" priority="35">
      <formula>M27="Excellent"</formula>
    </cfRule>
  </conditionalFormatting>
  <conditionalFormatting sqref="N38:N44 N25:N36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{60E4218E-9232-4181-849B-723B38BCBF02}</x14:id>
        </ext>
      </extLst>
    </cfRule>
  </conditionalFormatting>
  <conditionalFormatting sqref="Q25:Q44">
    <cfRule type="expression" dxfId="25" priority="29">
      <formula>Q25="Paused"</formula>
    </cfRule>
    <cfRule type="expression" dxfId="24" priority="30">
      <formula>Q25="Canceled"</formula>
    </cfRule>
  </conditionalFormatting>
  <conditionalFormatting sqref="M25">
    <cfRule type="expression" dxfId="23" priority="25">
      <formula>M25="Bad"</formula>
    </cfRule>
    <cfRule type="expression" dxfId="22" priority="26">
      <formula>M25="Mediocre"</formula>
    </cfRule>
    <cfRule type="expression" dxfId="21" priority="27">
      <formula>M25="Good"</formula>
    </cfRule>
    <cfRule type="expression" dxfId="20" priority="28">
      <formula>M25="Excellent"</formula>
    </cfRule>
  </conditionalFormatting>
  <conditionalFormatting sqref="M26">
    <cfRule type="expression" dxfId="19" priority="21">
      <formula>M26="Bad"</formula>
    </cfRule>
    <cfRule type="expression" dxfId="18" priority="22">
      <formula>M26="Mediocre"</formula>
    </cfRule>
    <cfRule type="expression" dxfId="17" priority="23">
      <formula>M26="Good"</formula>
    </cfRule>
    <cfRule type="expression" dxfId="16" priority="24">
      <formula>M26="Excellent"</formula>
    </cfRule>
  </conditionalFormatting>
  <conditionalFormatting sqref="M6:M8">
    <cfRule type="expression" dxfId="15" priority="17">
      <formula>M6="Bad"</formula>
    </cfRule>
    <cfRule type="expression" dxfId="14" priority="18">
      <formula>M6="Mediocre"</formula>
    </cfRule>
    <cfRule type="expression" dxfId="13" priority="19">
      <formula>M6="Good"</formula>
    </cfRule>
    <cfRule type="expression" dxfId="12" priority="20">
      <formula>M6="Excellent"</formula>
    </cfRule>
  </conditionalFormatting>
  <conditionalFormatting sqref="N6:N8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{3F2C91CD-2085-4217-BA5E-62179B410308}</x14:id>
        </ext>
      </extLst>
    </cfRule>
  </conditionalFormatting>
  <conditionalFormatting sqref="M5">
    <cfRule type="expression" dxfId="11" priority="12">
      <formula>M5="Bad"</formula>
    </cfRule>
    <cfRule type="expression" dxfId="10" priority="13">
      <formula>M5="Mediocre"</formula>
    </cfRule>
    <cfRule type="expression" dxfId="9" priority="14">
      <formula>M5="Good"</formula>
    </cfRule>
    <cfRule type="expression" dxfId="8" priority="15">
      <formula>M5="Excellent"</formula>
    </cfRule>
  </conditionalFormatting>
  <conditionalFormatting sqref="N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{15BBE005-C1E7-4674-8C65-5DA331FE6AE6}</x14:id>
        </ext>
      </extLst>
    </cfRule>
  </conditionalFormatting>
  <conditionalFormatting sqref="M6">
    <cfRule type="expression" dxfId="7" priority="7">
      <formula>M6="Bad"</formula>
    </cfRule>
    <cfRule type="expression" dxfId="6" priority="8">
      <formula>M6="Mediocre"</formula>
    </cfRule>
    <cfRule type="expression" dxfId="5" priority="9">
      <formula>M6="Good"</formula>
    </cfRule>
    <cfRule type="expression" dxfId="4" priority="10">
      <formula>M6="Excellent"</formula>
    </cfRule>
  </conditionalFormatting>
  <conditionalFormatting sqref="N6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{27DB8CCA-DCB5-4C16-9B40-CF9F3DDECB8A}</x14:id>
        </ext>
      </extLst>
    </cfRule>
  </conditionalFormatting>
  <conditionalFormatting sqref="N6:N22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{D5FD290F-B909-485A-810E-8E13863712B8}</x14:id>
        </ext>
      </extLst>
    </cfRule>
  </conditionalFormatting>
  <conditionalFormatting sqref="M37">
    <cfRule type="expression" dxfId="3" priority="2">
      <formula>M37="Bad"</formula>
    </cfRule>
    <cfRule type="expression" dxfId="2" priority="3">
      <formula>M37="Mediocre"</formula>
    </cfRule>
    <cfRule type="expression" dxfId="1" priority="4">
      <formula>M37="Good"</formula>
    </cfRule>
    <cfRule type="expression" dxfId="0" priority="5">
      <formula>M37="Excellent"</formula>
    </cfRule>
  </conditionalFormatting>
  <conditionalFormatting sqref="N3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{5585659C-7144-4C30-B938-A74327892E33}</x14:id>
        </ext>
      </extLst>
    </cfRule>
  </conditionalFormatting>
  <dataValidations count="2">
    <dataValidation type="list" allowBlank="1" showInputMessage="1" showErrorMessage="1" sqref="Q25:Q44" xr:uid="{5A8BED74-17B1-4246-934D-41CFE4F1647A}">
      <formula1>"Canceled,Paused"</formula1>
    </dataValidation>
    <dataValidation type="list" allowBlank="1" showInputMessage="1" showErrorMessage="1" sqref="M5:M22 M25:M44" xr:uid="{CA3ED754-1577-4215-89FC-AEA5431A5C96}">
      <formula1>"Excellent,Good,Mediocre,Bad"</formula1>
    </dataValidation>
  </dataValidations>
  <pageMargins left="0.25" right="0.25" top="0.75" bottom="0.75" header="0.3" footer="0.3"/>
  <pageSetup paperSize="5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4218E-9232-4181-849B-723B38BCBF0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N38:N44 N25:N36</xm:sqref>
        </x14:conditionalFormatting>
        <x14:conditionalFormatting xmlns:xm="http://schemas.microsoft.com/office/excel/2006/main">
          <x14:cfRule type="dataBar" id="{3F2C91CD-2085-4217-BA5E-62179B41030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N6:N8</xm:sqref>
        </x14:conditionalFormatting>
        <x14:conditionalFormatting xmlns:xm="http://schemas.microsoft.com/office/excel/2006/main">
          <x14:cfRule type="dataBar" id="{15BBE005-C1E7-4674-8C65-5DA331FE6A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N5</xm:sqref>
        </x14:conditionalFormatting>
        <x14:conditionalFormatting xmlns:xm="http://schemas.microsoft.com/office/excel/2006/main">
          <x14:cfRule type="dataBar" id="{27DB8CCA-DCB5-4C16-9B40-CF9F3DDECB8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</xm:sqref>
        </x14:conditionalFormatting>
        <x14:conditionalFormatting xmlns:xm="http://schemas.microsoft.com/office/excel/2006/main">
          <x14:cfRule type="dataBar" id="{D5FD290F-B909-485A-810E-8E13863712B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N6:N22</xm:sqref>
        </x14:conditionalFormatting>
        <x14:conditionalFormatting xmlns:xm="http://schemas.microsoft.com/office/excel/2006/main">
          <x14:cfRule type="dataBar" id="{5585659C-7144-4C30-B938-A74327892E3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20" ma:contentTypeDescription="Create a new document." ma:contentTypeScope="" ma:versionID="c61cdd87f67941a7f31b52211ccce4ab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99aea2fde6a7e578e4f63a422f7cfd19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3e03ef0-901a-4ee3-93b8-998df74335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d5311d-e18b-45c7-b98c-0ab9fc31d670}" ma:internalName="TaxCatchAll" ma:showField="CatchAllData" ma:web="40ca7801-d877-4adc-b336-71df332c8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0ca7801-d877-4adc-b336-71df332c8762" xsi:nil="true"/>
    <lcf76f155ced4ddcb4097134ff3c332f xmlns="af6005b0-cdc0-47db-8124-0f00f92d8e61">
      <Terms xmlns="http://schemas.microsoft.com/office/infopath/2007/PartnerControls"/>
    </lcf76f155ced4ddcb4097134ff3c332f>
    <SharedWithUsers xmlns="40ca7801-d877-4adc-b336-71df332c8762">
      <UserInfo>
        <DisplayName>Chris Johnson</DisplayName>
        <AccountId>1353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56AB2EB-2340-4BA6-A606-7E1D8DBC6C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127652-1C64-4363-A51F-B50621EEB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30C56A-F4AC-4A88-969D-FCDB023540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0ca7801-d877-4adc-b336-71df332c8762"/>
    <ds:schemaRef ds:uri="af6005b0-cdc0-47db-8124-0f00f92d8e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Pipeline</vt:lpstr>
      <vt:lpstr>Priority Matrix</vt:lpstr>
      <vt:lpstr>Project Pipeline (EXAMPLE)</vt:lpstr>
      <vt:lpstr>'Priority Matrix'!Print_Area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Anaya</dc:creator>
  <cp:keywords/>
  <dc:description/>
  <cp:lastModifiedBy>Edgar Anaya</cp:lastModifiedBy>
  <cp:revision/>
  <dcterms:created xsi:type="dcterms:W3CDTF">2022-03-02T23:18:24Z</dcterms:created>
  <dcterms:modified xsi:type="dcterms:W3CDTF">2022-11-11T21:51:20Z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0x01010031D0B6146B6E5046A775A0B12EA7FDFF</vt:lpwstr>
  </property>
  <property fmtid="{D5CDD505-2E9C-101B-9397-08002B2CF9AE}" pid="3" name="MediaServiceImageTags">
    <vt:lpwstr/>
  </property>
</Properties>
</file>