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67d4dc2a96b943/Pathstone/All Book and Training Program/Toolbox/4.3 Tools for Flow Creation/6 Process Observation/"/>
    </mc:Choice>
  </mc:AlternateContent>
  <xr:revisionPtr revIDLastSave="179" documentId="8_{281AF56E-9E7A-4F36-A853-11921EF8DEF7}" xr6:coauthVersionLast="47" xr6:coauthVersionMax="47" xr10:uidLastSave="{F1762EC2-45FE-429D-B487-ECBC91796F09}"/>
  <bookViews>
    <workbookView xWindow="23929" yWindow="-113" windowWidth="24267" windowHeight="13023" xr2:uid="{4B8DF479-0792-4526-9751-07C72A8A11D4}"/>
  </bookViews>
  <sheets>
    <sheet name="Time Study" sheetId="1" r:id="rId1"/>
  </sheets>
  <definedNames>
    <definedName name="_xlnm.Print_Area" localSheetId="0">'Time Study'!$A$1:$V$36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L8" i="1"/>
  <c r="M8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K8" i="1"/>
  <c r="K9" i="1"/>
  <c r="L9" i="1" s="1"/>
  <c r="M9" i="1" s="1"/>
  <c r="K10" i="1"/>
  <c r="L10" i="1" s="1"/>
  <c r="M10" i="1" s="1"/>
  <c r="K11" i="1"/>
  <c r="N6" i="1" l="1"/>
  <c r="R24" i="1"/>
  <c r="N11" i="1"/>
  <c r="N14" i="1"/>
  <c r="N15" i="1"/>
  <c r="N18" i="1"/>
  <c r="N19" i="1"/>
  <c r="N22" i="1"/>
  <c r="N23" i="1"/>
  <c r="N26" i="1"/>
  <c r="N27" i="1"/>
  <c r="N29" i="1"/>
  <c r="N30" i="1"/>
  <c r="N31" i="1"/>
  <c r="N33" i="1"/>
  <c r="N34" i="1"/>
  <c r="N35" i="1"/>
  <c r="N36" i="1"/>
  <c r="N24" i="1"/>
  <c r="N28" i="1"/>
  <c r="N12" i="1"/>
  <c r="N2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J7" i="1"/>
  <c r="K7" i="1" s="1"/>
  <c r="L7" i="1" s="1"/>
  <c r="M7" i="1" s="1"/>
  <c r="Q23" i="1" s="1"/>
  <c r="N17" i="1"/>
  <c r="N32" i="1"/>
  <c r="N16" i="1"/>
  <c r="N25" i="1"/>
  <c r="N9" i="1" l="1"/>
  <c r="N10" i="1"/>
  <c r="N7" i="1"/>
  <c r="Q20" i="1"/>
  <c r="N8" i="1"/>
  <c r="N13" i="1"/>
  <c r="N21" i="1"/>
  <c r="Q22" i="1"/>
  <c r="Q21" i="1"/>
  <c r="Q24" i="1" l="1"/>
</calcChain>
</file>

<file path=xl/sharedStrings.xml><?xml version="1.0" encoding="utf-8"?>
<sst xmlns="http://schemas.openxmlformats.org/spreadsheetml/2006/main" count="38" uniqueCount="36">
  <si>
    <t>ʘ  Machine Allowance is with Machine Operation</t>
  </si>
  <si>
    <t>ʘ  Process Allowance is with both Manual &amp; Machine</t>
  </si>
  <si>
    <t>Working Hours</t>
  </si>
  <si>
    <t>Performance Rating Factor (Rating Pace)</t>
  </si>
  <si>
    <t xml:space="preserve">Task / Operation </t>
  </si>
  <si>
    <t>Type of Operation</t>
  </si>
  <si>
    <t>Total Standard Cylce Time</t>
  </si>
  <si>
    <t>Total Normal Cylce Time</t>
  </si>
  <si>
    <t>min</t>
  </si>
  <si>
    <t>Manual Operation</t>
  </si>
  <si>
    <t>Machine Operation</t>
  </si>
  <si>
    <t>Process (Manual+Machine)</t>
  </si>
  <si>
    <t>Allowance Factor</t>
  </si>
  <si>
    <t>Ave Obs Time
(min)</t>
  </si>
  <si>
    <t>Ave Obs Time
(sec)</t>
  </si>
  <si>
    <t>Normal Time
(min)</t>
  </si>
  <si>
    <t>Standard Time
(min)</t>
  </si>
  <si>
    <t>Cycle Time (seconds)</t>
  </si>
  <si>
    <t>Operator
ID</t>
  </si>
  <si>
    <t>sec</t>
  </si>
  <si>
    <t>UOM</t>
  </si>
  <si>
    <t>Pouches</t>
  </si>
  <si>
    <t>Target</t>
  </si>
  <si>
    <t>Expected Target</t>
  </si>
  <si>
    <t>Total Cycle Time</t>
  </si>
  <si>
    <t>&lt;--- Can be the used for Takt Time</t>
  </si>
  <si>
    <t>Sample Size</t>
  </si>
  <si>
    <t>PathStone Group</t>
  </si>
  <si>
    <t>Time Motion Study Worksheet</t>
  </si>
  <si>
    <t>Conf Level</t>
  </si>
  <si>
    <t>z value</t>
  </si>
  <si>
    <t>Preliminary mean of observation time</t>
  </si>
  <si>
    <t>Standard deviation of observed time</t>
  </si>
  <si>
    <t>Maximum acceptable error</t>
  </si>
  <si>
    <t>Confidence level required (z Value)</t>
  </si>
  <si>
    <r>
      <rPr>
        <sz val="10"/>
        <color theme="1"/>
        <rFont val="Calibri"/>
        <family val="2"/>
      </rPr>
      <t xml:space="preserve">ʘ  </t>
    </r>
    <r>
      <rPr>
        <sz val="10"/>
        <color theme="1"/>
        <rFont val="Calibri"/>
        <family val="2"/>
        <scheme val="minor"/>
      </rPr>
      <t>Personal Allowance is with Manual Operation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</si>
</sst>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4"/>
      <color theme="0"/>
      <name val="Corbel"/>
      <family val="2"/>
    </font>
    <font>
      <b/>
      <sz val="22"/>
      <color rgb="FFA38500"/>
      <name val="Corbe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CF3"/>
        <bgColor indexed="64"/>
      </patternFill>
    </fill>
    <fill>
      <patternFill patternType="solid">
        <fgColor rgb="FFCDE2F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2" fontId="0" fillId="2" borderId="0" xfId="0" applyNumberForma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165" fontId="0" fillId="5" borderId="0" xfId="1" applyNumberFormat="1" applyFont="1" applyFill="1" applyBorder="1" applyAlignment="1">
      <alignment horizontal="center" vertical="center"/>
    </xf>
    <xf numFmtId="2" fontId="0" fillId="6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10" borderId="0" xfId="0" applyFill="1" applyBorder="1" applyAlignment="1">
      <alignment horizontal="left" vertical="center"/>
    </xf>
    <xf numFmtId="0" fontId="0" fillId="10" borderId="0" xfId="0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166" fontId="0" fillId="2" borderId="0" xfId="2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0" fillId="4" borderId="0" xfId="0" applyFill="1" applyBorder="1" applyAlignment="1" applyProtection="1">
      <alignment vertical="center"/>
      <protection locked="0"/>
    </xf>
    <xf numFmtId="0" fontId="0" fillId="7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9" fontId="0" fillId="4" borderId="0" xfId="2" applyFon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vertical="center" wrapText="1"/>
      <protection locked="0"/>
    </xf>
    <xf numFmtId="9" fontId="0" fillId="4" borderId="0" xfId="2" applyFont="1" applyFill="1" applyBorder="1" applyAlignment="1" applyProtection="1">
      <alignment vertical="center"/>
      <protection locked="0"/>
    </xf>
    <xf numFmtId="0" fontId="0" fillId="5" borderId="0" xfId="0" applyFill="1" applyBorder="1" applyAlignment="1">
      <alignment horizontal="right" vertical="center"/>
    </xf>
    <xf numFmtId="2" fontId="0" fillId="5" borderId="0" xfId="0" applyNumberFormat="1" applyFill="1" applyBorder="1" applyAlignment="1">
      <alignment horizontal="right" vertical="center"/>
    </xf>
    <xf numFmtId="165" fontId="0" fillId="5" borderId="0" xfId="1" applyNumberFormat="1" applyFont="1" applyFill="1" applyBorder="1" applyAlignment="1">
      <alignment horizontal="right" vertical="center"/>
    </xf>
    <xf numFmtId="1" fontId="15" fillId="11" borderId="0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CF3"/>
      <color rgb="FFCD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112338</xdr:colOff>
      <xdr:row>1</xdr:row>
      <xdr:rowOff>90015</xdr:rowOff>
    </xdr:from>
    <xdr:to>
      <xdr:col>1</xdr:col>
      <xdr:colOff>417224</xdr:colOff>
      <xdr:row>2</xdr:row>
      <xdr:rowOff>215973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812FE6-C56B-4503-B544-90999E9E3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00" y="174206"/>
          <a:ext cx="304886" cy="378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7EBC-C1FF-4AA3-AF87-F77A27B0F272}">
  <sheetPr>
    <pageSetUpPr fitToPage="1"/>
  </sheetPr>
  <dimension ref="B1:V37"/>
  <sheetViews>
    <sheetView tabSelected="1" zoomScale="85" zoomScaleNormal="85" workbookViewId="0">
      <selection activeCell="R11" sqref="R11"/>
    </sheetView>
  </sheetViews>
  <sheetFormatPr defaultColWidth="9.109375" defaultRowHeight="20.05" customHeight="1" x14ac:dyDescent="0.3"/>
  <cols>
    <col min="1" max="1" width="1.88671875" style="2" customWidth="1"/>
    <col min="2" max="2" width="7.77734375" style="2" customWidth="1"/>
    <col min="3" max="3" width="29.88671875" style="2" bestFit="1" customWidth="1"/>
    <col min="4" max="4" width="10.6640625" style="1" customWidth="1"/>
    <col min="5" max="10" width="9.109375" style="2"/>
    <col min="11" max="13" width="9.6640625" style="2" customWidth="1"/>
    <col min="14" max="14" width="12.88671875" style="2" customWidth="1"/>
    <col min="15" max="15" width="2.88671875" style="2" customWidth="1"/>
    <col min="16" max="16" width="26.44140625" style="2" customWidth="1"/>
    <col min="17" max="18" width="12.21875" style="2" customWidth="1"/>
    <col min="19" max="19" width="13" style="2" customWidth="1"/>
    <col min="20" max="16384" width="9.109375" style="2"/>
  </cols>
  <sheetData>
    <row r="1" spans="2:22" ht="6.9" customHeight="1" x14ac:dyDescent="0.3"/>
    <row r="2" spans="2:22" ht="20.05" customHeight="1" x14ac:dyDescent="0.3">
      <c r="C2" s="22" t="s">
        <v>27</v>
      </c>
      <c r="D2" s="22"/>
      <c r="E2" s="21" t="s">
        <v>28</v>
      </c>
      <c r="F2" s="21"/>
      <c r="G2" s="21"/>
      <c r="H2" s="21"/>
      <c r="I2" s="21"/>
      <c r="J2" s="21"/>
      <c r="K2" s="21"/>
      <c r="L2" s="21"/>
      <c r="M2" s="21"/>
      <c r="N2" s="21"/>
    </row>
    <row r="3" spans="2:22" ht="20.05" customHeight="1" x14ac:dyDescent="0.3">
      <c r="C3" s="22"/>
      <c r="D3" s="22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22" ht="20.05" customHeight="1" x14ac:dyDescent="0.3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23" t="s">
        <v>20</v>
      </c>
      <c r="N4" s="11" t="s">
        <v>21</v>
      </c>
    </row>
    <row r="5" spans="2:22" ht="25.55" customHeight="1" x14ac:dyDescent="0.3">
      <c r="B5" s="13" t="s">
        <v>18</v>
      </c>
      <c r="C5" s="14" t="s">
        <v>4</v>
      </c>
      <c r="D5" s="15" t="s">
        <v>5</v>
      </c>
      <c r="E5" s="14" t="s">
        <v>17</v>
      </c>
      <c r="F5" s="14"/>
      <c r="G5" s="14"/>
      <c r="H5" s="14"/>
      <c r="I5" s="14"/>
      <c r="J5" s="15" t="s">
        <v>14</v>
      </c>
      <c r="K5" s="15" t="s">
        <v>13</v>
      </c>
      <c r="L5" s="15" t="s">
        <v>15</v>
      </c>
      <c r="M5" s="15" t="s">
        <v>16</v>
      </c>
      <c r="N5" s="16" t="s">
        <v>22</v>
      </c>
      <c r="P5" s="26" t="s">
        <v>26</v>
      </c>
      <c r="Q5" s="26"/>
      <c r="R5" s="26"/>
      <c r="S5" s="25"/>
      <c r="T5" s="27" t="s">
        <v>29</v>
      </c>
      <c r="U5" s="27" t="s">
        <v>30</v>
      </c>
    </row>
    <row r="6" spans="2:22" ht="20.7" customHeight="1" x14ac:dyDescent="0.3">
      <c r="B6" s="13"/>
      <c r="C6" s="14"/>
      <c r="D6" s="15"/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5"/>
      <c r="K6" s="15"/>
      <c r="L6" s="15"/>
      <c r="M6" s="15"/>
      <c r="N6" s="17" t="str">
        <f>_xlfn.CONCAT($N$4,"/hr")</f>
        <v>Pouches/hr</v>
      </c>
      <c r="P6" s="20" t="s">
        <v>31</v>
      </c>
      <c r="Q6" s="20"/>
      <c r="R6" s="36"/>
      <c r="S6" s="25"/>
      <c r="T6" s="24">
        <v>0.9</v>
      </c>
      <c r="U6" s="2">
        <v>1.65</v>
      </c>
    </row>
    <row r="7" spans="2:22" ht="20.05" customHeight="1" x14ac:dyDescent="0.3">
      <c r="B7" s="29"/>
      <c r="C7" s="29"/>
      <c r="D7" s="30"/>
      <c r="E7" s="31"/>
      <c r="F7" s="31"/>
      <c r="G7" s="31"/>
      <c r="H7" s="31"/>
      <c r="I7" s="31"/>
      <c r="J7" s="7" t="str">
        <f>IFERROR(AVERAGE(E7:I7),"")</f>
        <v/>
      </c>
      <c r="K7" s="7" t="str">
        <f t="shared" ref="K7:K36" si="0">IFERROR(J7/60,"")</f>
        <v/>
      </c>
      <c r="L7" s="7" t="str">
        <f>IFERROR(IF(D7="Manual",(K7*$Q$14),IF(D7="Machine",(K7*$Q$15),IF(D7="Process",(K7*$Q$16),""))),"")</f>
        <v/>
      </c>
      <c r="M7" s="7" t="str">
        <f>IFERROR(IF(D7="Manual",(L7*$R$14),IF(D7="Machine",(L7*$R$15),IF(D7="Process",(L7*$R$16),""))),"")</f>
        <v/>
      </c>
      <c r="N7" s="6" t="str">
        <f>IFERROR(($Q$18*60)/M7,"")</f>
        <v/>
      </c>
      <c r="O7" s="3"/>
      <c r="P7" s="20" t="s">
        <v>32</v>
      </c>
      <c r="Q7" s="20"/>
      <c r="R7" s="29"/>
      <c r="T7" s="24">
        <v>0.95</v>
      </c>
      <c r="U7" s="4">
        <v>1.96</v>
      </c>
      <c r="V7" s="4"/>
    </row>
    <row r="8" spans="2:22" ht="20.05" customHeight="1" x14ac:dyDescent="0.3">
      <c r="B8" s="29"/>
      <c r="C8" s="29"/>
      <c r="D8" s="30"/>
      <c r="E8" s="31"/>
      <c r="F8" s="31"/>
      <c r="G8" s="31"/>
      <c r="H8" s="31"/>
      <c r="I8" s="31"/>
      <c r="J8" s="7" t="str">
        <f t="shared" ref="J8:J36" si="1">IFERROR(AVERAGE(E8:I8),"")</f>
        <v/>
      </c>
      <c r="K8" s="7" t="str">
        <f t="shared" si="0"/>
        <v/>
      </c>
      <c r="L8" s="7" t="str">
        <f t="shared" ref="L8:L36" si="2">IFERROR(IF(D8="Manual",(K8*$Q$14),IF(D8="Machine",(K8*$Q$15),IF(D8="Process",(K8*$Q$16),""))),"")</f>
        <v/>
      </c>
      <c r="M8" s="7" t="str">
        <f t="shared" ref="M8:M36" si="3">IFERROR(IF(D8="Manual",(L8*$R$14),IF(D8="Machine",(L8*$R$15),IF(D8="Process",(L8*$R$16),""))),"")</f>
        <v/>
      </c>
      <c r="N8" s="6" t="str">
        <f>IFERROR(($Q$18*60)/M8,"")</f>
        <v/>
      </c>
      <c r="O8" s="3"/>
      <c r="P8" s="20" t="s">
        <v>34</v>
      </c>
      <c r="Q8" s="20"/>
      <c r="R8" s="29"/>
      <c r="T8" s="24">
        <v>0.95499999999999996</v>
      </c>
      <c r="U8" s="4">
        <v>2</v>
      </c>
    </row>
    <row r="9" spans="2:22" ht="20.05" customHeight="1" x14ac:dyDescent="0.3">
      <c r="B9" s="29"/>
      <c r="C9" s="29"/>
      <c r="D9" s="30"/>
      <c r="E9" s="31"/>
      <c r="F9" s="31"/>
      <c r="G9" s="31"/>
      <c r="H9" s="31"/>
      <c r="I9" s="31"/>
      <c r="J9" s="7" t="str">
        <f t="shared" si="1"/>
        <v/>
      </c>
      <c r="K9" s="7" t="str">
        <f t="shared" si="0"/>
        <v/>
      </c>
      <c r="L9" s="7" t="str">
        <f t="shared" si="2"/>
        <v/>
      </c>
      <c r="M9" s="7" t="str">
        <f t="shared" si="3"/>
        <v/>
      </c>
      <c r="N9" s="6" t="str">
        <f>IFERROR(($Q$18*60)/M9,"")</f>
        <v/>
      </c>
      <c r="O9" s="3"/>
      <c r="P9" s="20" t="s">
        <v>33</v>
      </c>
      <c r="Q9" s="20"/>
      <c r="R9" s="37"/>
      <c r="T9" s="24">
        <v>0.98</v>
      </c>
      <c r="U9" s="4">
        <v>2.33</v>
      </c>
    </row>
    <row r="10" spans="2:22" ht="20.05" customHeight="1" x14ac:dyDescent="0.3">
      <c r="B10" s="29"/>
      <c r="C10" s="29"/>
      <c r="D10" s="30"/>
      <c r="E10" s="31"/>
      <c r="F10" s="31"/>
      <c r="G10" s="31"/>
      <c r="H10" s="31"/>
      <c r="I10" s="31"/>
      <c r="J10" s="7" t="str">
        <f t="shared" si="1"/>
        <v/>
      </c>
      <c r="K10" s="7" t="str">
        <f t="shared" si="0"/>
        <v/>
      </c>
      <c r="L10" s="7" t="str">
        <f t="shared" si="2"/>
        <v/>
      </c>
      <c r="M10" s="7" t="str">
        <f t="shared" si="3"/>
        <v/>
      </c>
      <c r="N10" s="6" t="str">
        <f>IFERROR(($Q$18*60)/M10,"")</f>
        <v/>
      </c>
      <c r="O10" s="3"/>
      <c r="T10" s="24">
        <v>0.99</v>
      </c>
      <c r="U10" s="4">
        <v>2.58</v>
      </c>
    </row>
    <row r="11" spans="2:22" ht="20.05" customHeight="1" x14ac:dyDescent="0.3">
      <c r="B11" s="29"/>
      <c r="C11" s="32"/>
      <c r="D11" s="30"/>
      <c r="E11" s="31"/>
      <c r="F11" s="31"/>
      <c r="G11" s="31"/>
      <c r="H11" s="31"/>
      <c r="I11" s="31"/>
      <c r="J11" s="7" t="str">
        <f t="shared" si="1"/>
        <v/>
      </c>
      <c r="K11" s="7" t="str">
        <f t="shared" si="0"/>
        <v/>
      </c>
      <c r="L11" s="7" t="str">
        <f t="shared" si="2"/>
        <v/>
      </c>
      <c r="M11" s="7" t="str">
        <f t="shared" si="3"/>
        <v/>
      </c>
      <c r="N11" s="6" t="str">
        <f>IFERROR(($Q$18*60)/M11,"")</f>
        <v/>
      </c>
      <c r="O11" s="3"/>
      <c r="R11" s="41" t="str">
        <f>IFERROR(((R8*R7)/(R9*R6))^2,"")</f>
        <v/>
      </c>
      <c r="U11" s="4"/>
    </row>
    <row r="12" spans="2:22" ht="20.05" customHeight="1" x14ac:dyDescent="0.3">
      <c r="B12" s="29"/>
      <c r="C12" s="29"/>
      <c r="D12" s="30"/>
      <c r="E12" s="31"/>
      <c r="F12" s="31"/>
      <c r="G12" s="31"/>
      <c r="H12" s="31"/>
      <c r="I12" s="31"/>
      <c r="J12" s="7" t="str">
        <f t="shared" si="1"/>
        <v/>
      </c>
      <c r="K12" s="7" t="str">
        <f t="shared" si="0"/>
        <v/>
      </c>
      <c r="L12" s="7" t="str">
        <f t="shared" si="2"/>
        <v/>
      </c>
      <c r="M12" s="7" t="str">
        <f t="shared" si="3"/>
        <v/>
      </c>
      <c r="N12" s="6" t="str">
        <f>IFERROR(($Q$18*60)/M12,"")</f>
        <v/>
      </c>
      <c r="O12" s="3"/>
      <c r="U12" s="4"/>
    </row>
    <row r="13" spans="2:22" ht="20.05" customHeight="1" x14ac:dyDescent="0.3">
      <c r="B13" s="29"/>
      <c r="C13" s="29"/>
      <c r="D13" s="30"/>
      <c r="E13" s="31"/>
      <c r="F13" s="31"/>
      <c r="G13" s="31"/>
      <c r="H13" s="31"/>
      <c r="I13" s="31"/>
      <c r="J13" s="7" t="str">
        <f t="shared" si="1"/>
        <v/>
      </c>
      <c r="K13" s="7" t="str">
        <f t="shared" si="0"/>
        <v/>
      </c>
      <c r="L13" s="7" t="str">
        <f t="shared" si="2"/>
        <v/>
      </c>
      <c r="M13" s="7" t="str">
        <f t="shared" si="3"/>
        <v/>
      </c>
      <c r="N13" s="6" t="str">
        <f>IFERROR(($Q$18*60)/M13,"")</f>
        <v/>
      </c>
      <c r="P13" s="18"/>
      <c r="Q13" s="5" t="s">
        <v>3</v>
      </c>
      <c r="R13" s="5" t="s">
        <v>12</v>
      </c>
      <c r="U13" s="4"/>
    </row>
    <row r="14" spans="2:22" ht="20.05" customHeight="1" x14ac:dyDescent="0.3">
      <c r="B14" s="29"/>
      <c r="C14" s="29"/>
      <c r="D14" s="30"/>
      <c r="E14" s="31"/>
      <c r="F14" s="31"/>
      <c r="G14" s="31"/>
      <c r="H14" s="31"/>
      <c r="I14" s="31"/>
      <c r="J14" s="7" t="str">
        <f t="shared" si="1"/>
        <v/>
      </c>
      <c r="K14" s="7" t="str">
        <f t="shared" si="0"/>
        <v/>
      </c>
      <c r="L14" s="7" t="str">
        <f t="shared" si="2"/>
        <v/>
      </c>
      <c r="M14" s="7" t="str">
        <f t="shared" si="3"/>
        <v/>
      </c>
      <c r="N14" s="6" t="str">
        <f>IFERROR(($Q$18*60)/M14,"")</f>
        <v/>
      </c>
      <c r="P14" s="19" t="s">
        <v>9</v>
      </c>
      <c r="Q14" s="34"/>
      <c r="R14" s="34"/>
      <c r="S14" s="28" t="s">
        <v>35</v>
      </c>
      <c r="U14" s="4"/>
    </row>
    <row r="15" spans="2:22" ht="20.05" customHeight="1" x14ac:dyDescent="0.3">
      <c r="B15" s="29"/>
      <c r="C15" s="29"/>
      <c r="D15" s="30"/>
      <c r="E15" s="31"/>
      <c r="F15" s="31"/>
      <c r="G15" s="31"/>
      <c r="H15" s="31"/>
      <c r="I15" s="31"/>
      <c r="J15" s="7" t="str">
        <f t="shared" si="1"/>
        <v/>
      </c>
      <c r="K15" s="7" t="str">
        <f t="shared" si="0"/>
        <v/>
      </c>
      <c r="L15" s="7" t="str">
        <f t="shared" si="2"/>
        <v/>
      </c>
      <c r="M15" s="7" t="str">
        <f t="shared" si="3"/>
        <v/>
      </c>
      <c r="N15" s="6" t="str">
        <f>IFERROR(($Q$18*60)/M15,"")</f>
        <v/>
      </c>
      <c r="P15" s="19" t="s">
        <v>10</v>
      </c>
      <c r="Q15" s="34"/>
      <c r="R15" s="34"/>
      <c r="S15" s="28" t="s">
        <v>0</v>
      </c>
      <c r="U15" s="4"/>
    </row>
    <row r="16" spans="2:22" ht="20.05" customHeight="1" x14ac:dyDescent="0.3">
      <c r="B16" s="29"/>
      <c r="C16" s="29"/>
      <c r="D16" s="30"/>
      <c r="E16" s="31"/>
      <c r="F16" s="31"/>
      <c r="G16" s="31"/>
      <c r="H16" s="31"/>
      <c r="I16" s="31"/>
      <c r="J16" s="7" t="str">
        <f t="shared" si="1"/>
        <v/>
      </c>
      <c r="K16" s="7" t="str">
        <f t="shared" si="0"/>
        <v/>
      </c>
      <c r="L16" s="7" t="str">
        <f t="shared" si="2"/>
        <v/>
      </c>
      <c r="M16" s="7" t="str">
        <f t="shared" si="3"/>
        <v/>
      </c>
      <c r="N16" s="6" t="str">
        <f>IFERROR(($Q$18*60)/M16,"")</f>
        <v/>
      </c>
      <c r="P16" s="19" t="s">
        <v>11</v>
      </c>
      <c r="Q16" s="34"/>
      <c r="R16" s="34"/>
      <c r="S16" s="28" t="s">
        <v>1</v>
      </c>
      <c r="U16" s="4"/>
    </row>
    <row r="17" spans="2:21" ht="20.05" customHeight="1" x14ac:dyDescent="0.3">
      <c r="B17" s="29"/>
      <c r="C17" s="29"/>
      <c r="D17" s="30"/>
      <c r="E17" s="31"/>
      <c r="F17" s="31"/>
      <c r="G17" s="31"/>
      <c r="H17" s="31"/>
      <c r="I17" s="31"/>
      <c r="J17" s="7" t="str">
        <f t="shared" si="1"/>
        <v/>
      </c>
      <c r="K17" s="7" t="str">
        <f t="shared" si="0"/>
        <v/>
      </c>
      <c r="L17" s="7" t="str">
        <f t="shared" si="2"/>
        <v/>
      </c>
      <c r="M17" s="7" t="str">
        <f t="shared" si="3"/>
        <v/>
      </c>
      <c r="N17" s="6" t="str">
        <f>IFERROR(($Q$18*60)/M17,"")</f>
        <v/>
      </c>
      <c r="U17" s="4"/>
    </row>
    <row r="18" spans="2:21" ht="20.05" customHeight="1" x14ac:dyDescent="0.3">
      <c r="B18" s="29"/>
      <c r="C18" s="29"/>
      <c r="D18" s="30"/>
      <c r="E18" s="31"/>
      <c r="F18" s="31"/>
      <c r="G18" s="31"/>
      <c r="H18" s="31"/>
      <c r="I18" s="31"/>
      <c r="J18" s="7" t="str">
        <f t="shared" si="1"/>
        <v/>
      </c>
      <c r="K18" s="7" t="str">
        <f t="shared" si="0"/>
        <v/>
      </c>
      <c r="L18" s="7" t="str">
        <f t="shared" si="2"/>
        <v/>
      </c>
      <c r="M18" s="7" t="str">
        <f t="shared" si="3"/>
        <v/>
      </c>
      <c r="N18" s="6" t="str">
        <f>IFERROR(($Q$18*60)/M18,"")</f>
        <v/>
      </c>
      <c r="P18" s="5" t="s">
        <v>2</v>
      </c>
      <c r="Q18" s="35"/>
      <c r="U18" s="4"/>
    </row>
    <row r="19" spans="2:21" ht="20.05" customHeight="1" x14ac:dyDescent="0.3">
      <c r="B19" s="29"/>
      <c r="C19" s="29"/>
      <c r="D19" s="30"/>
      <c r="E19" s="31"/>
      <c r="F19" s="31"/>
      <c r="G19" s="31"/>
      <c r="H19" s="31"/>
      <c r="I19" s="31"/>
      <c r="J19" s="7" t="str">
        <f t="shared" si="1"/>
        <v/>
      </c>
      <c r="K19" s="7" t="str">
        <f t="shared" si="0"/>
        <v/>
      </c>
      <c r="L19" s="7" t="str">
        <f t="shared" si="2"/>
        <v/>
      </c>
      <c r="M19" s="7" t="str">
        <f t="shared" si="3"/>
        <v/>
      </c>
      <c r="N19" s="6" t="str">
        <f>IFERROR(($Q$18*60)/M19,"")</f>
        <v/>
      </c>
      <c r="U19" s="4"/>
    </row>
    <row r="20" spans="2:21" ht="20.05" customHeight="1" x14ac:dyDescent="0.3">
      <c r="B20" s="29"/>
      <c r="C20" s="29"/>
      <c r="D20" s="30"/>
      <c r="E20" s="31"/>
      <c r="F20" s="31"/>
      <c r="G20" s="31"/>
      <c r="H20" s="31"/>
      <c r="I20" s="31"/>
      <c r="J20" s="7" t="str">
        <f t="shared" si="1"/>
        <v/>
      </c>
      <c r="K20" s="7" t="str">
        <f t="shared" si="0"/>
        <v/>
      </c>
      <c r="L20" s="7" t="str">
        <f t="shared" si="2"/>
        <v/>
      </c>
      <c r="M20" s="7" t="str">
        <f t="shared" si="3"/>
        <v/>
      </c>
      <c r="N20" s="6" t="str">
        <f>IFERROR(($Q$18*60)/M20,"")</f>
        <v/>
      </c>
      <c r="P20" s="20" t="s">
        <v>24</v>
      </c>
      <c r="Q20" s="38">
        <f>SUM(J7:J36)</f>
        <v>0</v>
      </c>
      <c r="R20" s="8" t="s">
        <v>19</v>
      </c>
    </row>
    <row r="21" spans="2:21" ht="20.05" customHeight="1" x14ac:dyDescent="0.3">
      <c r="B21" s="29"/>
      <c r="C21" s="29"/>
      <c r="D21" s="30"/>
      <c r="E21" s="31"/>
      <c r="F21" s="31"/>
      <c r="G21" s="31"/>
      <c r="H21" s="31"/>
      <c r="I21" s="31"/>
      <c r="J21" s="7" t="str">
        <f t="shared" si="1"/>
        <v/>
      </c>
      <c r="K21" s="7" t="str">
        <f t="shared" si="0"/>
        <v/>
      </c>
      <c r="L21" s="7" t="str">
        <f t="shared" si="2"/>
        <v/>
      </c>
      <c r="M21" s="7" t="str">
        <f t="shared" si="3"/>
        <v/>
      </c>
      <c r="N21" s="6" t="str">
        <f>IFERROR(($Q$18*60)/M21,"")</f>
        <v/>
      </c>
      <c r="P21" s="20"/>
      <c r="Q21" s="39">
        <f>SUM(K7:K36)</f>
        <v>0</v>
      </c>
      <c r="R21" s="8" t="s">
        <v>8</v>
      </c>
    </row>
    <row r="22" spans="2:21" ht="20.05" customHeight="1" x14ac:dyDescent="0.3">
      <c r="B22" s="29"/>
      <c r="C22" s="29"/>
      <c r="D22" s="30"/>
      <c r="E22" s="31"/>
      <c r="F22" s="31"/>
      <c r="G22" s="31"/>
      <c r="H22" s="31"/>
      <c r="I22" s="31"/>
      <c r="J22" s="7" t="str">
        <f t="shared" si="1"/>
        <v/>
      </c>
      <c r="K22" s="7" t="str">
        <f t="shared" si="0"/>
        <v/>
      </c>
      <c r="L22" s="7" t="str">
        <f t="shared" si="2"/>
        <v/>
      </c>
      <c r="M22" s="7" t="str">
        <f t="shared" si="3"/>
        <v/>
      </c>
      <c r="N22" s="6" t="str">
        <f>IFERROR(($Q$18*60)/M22,"")</f>
        <v/>
      </c>
      <c r="P22" s="20" t="s">
        <v>7</v>
      </c>
      <c r="Q22" s="39">
        <f>SUM(L7:L36)</f>
        <v>0</v>
      </c>
      <c r="R22" s="8" t="s">
        <v>8</v>
      </c>
    </row>
    <row r="23" spans="2:21" ht="20.05" customHeight="1" x14ac:dyDescent="0.3">
      <c r="B23" s="29"/>
      <c r="C23" s="29"/>
      <c r="D23" s="30"/>
      <c r="E23" s="31"/>
      <c r="F23" s="31"/>
      <c r="G23" s="31"/>
      <c r="H23" s="31"/>
      <c r="I23" s="31"/>
      <c r="J23" s="7" t="str">
        <f t="shared" si="1"/>
        <v/>
      </c>
      <c r="K23" s="7" t="str">
        <f t="shared" si="0"/>
        <v/>
      </c>
      <c r="L23" s="7" t="str">
        <f t="shared" si="2"/>
        <v/>
      </c>
      <c r="M23" s="7" t="str">
        <f t="shared" si="3"/>
        <v/>
      </c>
      <c r="N23" s="6" t="str">
        <f>IFERROR(($Q$18*60)/M23,"")</f>
        <v/>
      </c>
      <c r="P23" s="20" t="s">
        <v>6</v>
      </c>
      <c r="Q23" s="39">
        <f>SUM(M7:M36)</f>
        <v>0</v>
      </c>
      <c r="R23" s="8" t="s">
        <v>8</v>
      </c>
      <c r="S23" s="2" t="s">
        <v>25</v>
      </c>
    </row>
    <row r="24" spans="2:21" ht="20.05" customHeight="1" x14ac:dyDescent="0.3">
      <c r="B24" s="29"/>
      <c r="C24" s="29"/>
      <c r="D24" s="30"/>
      <c r="E24" s="31"/>
      <c r="F24" s="31"/>
      <c r="G24" s="31"/>
      <c r="H24" s="31"/>
      <c r="I24" s="31"/>
      <c r="J24" s="7" t="str">
        <f t="shared" si="1"/>
        <v/>
      </c>
      <c r="K24" s="7" t="str">
        <f t="shared" si="0"/>
        <v/>
      </c>
      <c r="L24" s="7" t="str">
        <f t="shared" si="2"/>
        <v/>
      </c>
      <c r="M24" s="7" t="str">
        <f t="shared" si="3"/>
        <v/>
      </c>
      <c r="N24" s="6" t="str">
        <f>IFERROR(($Q$18*60)/M24,"")</f>
        <v/>
      </c>
      <c r="P24" s="20" t="s">
        <v>23</v>
      </c>
      <c r="Q24" s="40" t="str">
        <f>IFERROR(AVERAGE(N7:N36),"")</f>
        <v/>
      </c>
      <c r="R24" s="8" t="str">
        <f>_xlfn.CONCAT($N$4,"/hr")</f>
        <v>Pouches/hr</v>
      </c>
    </row>
    <row r="25" spans="2:21" ht="20.05" customHeight="1" x14ac:dyDescent="0.3">
      <c r="B25" s="29"/>
      <c r="C25" s="29"/>
      <c r="D25" s="30"/>
      <c r="E25" s="31"/>
      <c r="F25" s="31"/>
      <c r="G25" s="31"/>
      <c r="H25" s="31"/>
      <c r="I25" s="31"/>
      <c r="J25" s="7" t="str">
        <f t="shared" si="1"/>
        <v/>
      </c>
      <c r="K25" s="7" t="str">
        <f t="shared" si="0"/>
        <v/>
      </c>
      <c r="L25" s="7" t="str">
        <f t="shared" si="2"/>
        <v/>
      </c>
      <c r="M25" s="7" t="str">
        <f t="shared" si="3"/>
        <v/>
      </c>
      <c r="N25" s="6" t="str">
        <f>IFERROR(($Q$18*60)/M25,"")</f>
        <v/>
      </c>
    </row>
    <row r="26" spans="2:21" ht="20.05" customHeight="1" x14ac:dyDescent="0.3">
      <c r="B26" s="29"/>
      <c r="C26" s="29"/>
      <c r="D26" s="30"/>
      <c r="E26" s="31"/>
      <c r="F26" s="31"/>
      <c r="G26" s="31"/>
      <c r="H26" s="31"/>
      <c r="I26" s="31"/>
      <c r="J26" s="7" t="str">
        <f t="shared" si="1"/>
        <v/>
      </c>
      <c r="K26" s="7" t="str">
        <f t="shared" si="0"/>
        <v/>
      </c>
      <c r="L26" s="7" t="str">
        <f t="shared" si="2"/>
        <v/>
      </c>
      <c r="M26" s="7" t="str">
        <f t="shared" si="3"/>
        <v/>
      </c>
      <c r="N26" s="6" t="str">
        <f>IFERROR(($Q$18*60)/M26,"")</f>
        <v/>
      </c>
    </row>
    <row r="27" spans="2:21" ht="20.05" customHeight="1" x14ac:dyDescent="0.3">
      <c r="B27" s="29"/>
      <c r="C27" s="29"/>
      <c r="D27" s="30"/>
      <c r="E27" s="31"/>
      <c r="F27" s="31"/>
      <c r="G27" s="31"/>
      <c r="H27" s="31"/>
      <c r="I27" s="31"/>
      <c r="J27" s="7" t="str">
        <f t="shared" si="1"/>
        <v/>
      </c>
      <c r="K27" s="7" t="str">
        <f t="shared" si="0"/>
        <v/>
      </c>
      <c r="L27" s="7" t="str">
        <f t="shared" si="2"/>
        <v/>
      </c>
      <c r="M27" s="7" t="str">
        <f t="shared" si="3"/>
        <v/>
      </c>
      <c r="N27" s="6" t="str">
        <f>IFERROR(($Q$18*60)/M27,"")</f>
        <v/>
      </c>
    </row>
    <row r="28" spans="2:21" ht="20.05" customHeight="1" x14ac:dyDescent="0.3">
      <c r="B28" s="29"/>
      <c r="C28" s="29"/>
      <c r="D28" s="30"/>
      <c r="E28" s="31"/>
      <c r="F28" s="31"/>
      <c r="G28" s="31"/>
      <c r="H28" s="31"/>
      <c r="I28" s="31"/>
      <c r="J28" s="7" t="str">
        <f t="shared" si="1"/>
        <v/>
      </c>
      <c r="K28" s="7" t="str">
        <f t="shared" si="0"/>
        <v/>
      </c>
      <c r="L28" s="7" t="str">
        <f t="shared" si="2"/>
        <v/>
      </c>
      <c r="M28" s="7" t="str">
        <f t="shared" si="3"/>
        <v/>
      </c>
      <c r="N28" s="6" t="str">
        <f>IFERROR(($Q$18*60)/M28,"")</f>
        <v/>
      </c>
    </row>
    <row r="29" spans="2:21" ht="20.05" customHeight="1" x14ac:dyDescent="0.3">
      <c r="B29" s="29"/>
      <c r="C29" s="33"/>
      <c r="D29" s="30"/>
      <c r="E29" s="31"/>
      <c r="F29" s="31"/>
      <c r="G29" s="31"/>
      <c r="H29" s="31"/>
      <c r="I29" s="31"/>
      <c r="J29" s="7" t="str">
        <f t="shared" si="1"/>
        <v/>
      </c>
      <c r="K29" s="7" t="str">
        <f t="shared" si="0"/>
        <v/>
      </c>
      <c r="L29" s="7" t="str">
        <f t="shared" si="2"/>
        <v/>
      </c>
      <c r="M29" s="7" t="str">
        <f t="shared" si="3"/>
        <v/>
      </c>
      <c r="N29" s="6" t="str">
        <f>IFERROR(($Q$18*60)/M29,"")</f>
        <v/>
      </c>
    </row>
    <row r="30" spans="2:21" ht="20.05" customHeight="1" x14ac:dyDescent="0.3">
      <c r="B30" s="29"/>
      <c r="C30" s="29"/>
      <c r="D30" s="30"/>
      <c r="E30" s="31"/>
      <c r="F30" s="31"/>
      <c r="G30" s="31"/>
      <c r="H30" s="31"/>
      <c r="I30" s="31"/>
      <c r="J30" s="7" t="str">
        <f t="shared" si="1"/>
        <v/>
      </c>
      <c r="K30" s="7" t="str">
        <f t="shared" si="0"/>
        <v/>
      </c>
      <c r="L30" s="7" t="str">
        <f t="shared" si="2"/>
        <v/>
      </c>
      <c r="M30" s="7" t="str">
        <f t="shared" si="3"/>
        <v/>
      </c>
      <c r="N30" s="6" t="str">
        <f>IFERROR(($Q$18*60)/M30,"")</f>
        <v/>
      </c>
    </row>
    <row r="31" spans="2:21" ht="20.05" customHeight="1" x14ac:dyDescent="0.3">
      <c r="B31" s="29"/>
      <c r="C31" s="29"/>
      <c r="D31" s="30"/>
      <c r="E31" s="31"/>
      <c r="F31" s="31"/>
      <c r="G31" s="31"/>
      <c r="H31" s="31"/>
      <c r="I31" s="31"/>
      <c r="J31" s="7" t="str">
        <f t="shared" si="1"/>
        <v/>
      </c>
      <c r="K31" s="7" t="str">
        <f t="shared" si="0"/>
        <v/>
      </c>
      <c r="L31" s="7" t="str">
        <f t="shared" si="2"/>
        <v/>
      </c>
      <c r="M31" s="7" t="str">
        <f t="shared" si="3"/>
        <v/>
      </c>
      <c r="N31" s="6" t="str">
        <f>IFERROR(($Q$18*60)/M31,"")</f>
        <v/>
      </c>
    </row>
    <row r="32" spans="2:21" ht="20.05" customHeight="1" x14ac:dyDescent="0.3">
      <c r="B32" s="29"/>
      <c r="C32" s="29"/>
      <c r="D32" s="30"/>
      <c r="E32" s="31"/>
      <c r="F32" s="31"/>
      <c r="G32" s="31"/>
      <c r="H32" s="31"/>
      <c r="I32" s="31"/>
      <c r="J32" s="7" t="str">
        <f t="shared" si="1"/>
        <v/>
      </c>
      <c r="K32" s="7" t="str">
        <f t="shared" si="0"/>
        <v/>
      </c>
      <c r="L32" s="7" t="str">
        <f t="shared" si="2"/>
        <v/>
      </c>
      <c r="M32" s="7" t="str">
        <f t="shared" si="3"/>
        <v/>
      </c>
      <c r="N32" s="6" t="str">
        <f>IFERROR(($Q$18*60)/M32,"")</f>
        <v/>
      </c>
    </row>
    <row r="33" spans="2:14" ht="20.05" customHeight="1" x14ac:dyDescent="0.3">
      <c r="B33" s="29"/>
      <c r="C33" s="29"/>
      <c r="D33" s="30"/>
      <c r="E33" s="31"/>
      <c r="F33" s="31"/>
      <c r="G33" s="31"/>
      <c r="H33" s="31"/>
      <c r="I33" s="31"/>
      <c r="J33" s="7" t="str">
        <f t="shared" si="1"/>
        <v/>
      </c>
      <c r="K33" s="7" t="str">
        <f t="shared" si="0"/>
        <v/>
      </c>
      <c r="L33" s="7" t="str">
        <f t="shared" si="2"/>
        <v/>
      </c>
      <c r="M33" s="7" t="str">
        <f t="shared" si="3"/>
        <v/>
      </c>
      <c r="N33" s="6" t="str">
        <f>IFERROR(($Q$18*60)/M33,"")</f>
        <v/>
      </c>
    </row>
    <row r="34" spans="2:14" ht="20.05" customHeight="1" x14ac:dyDescent="0.3">
      <c r="B34" s="29"/>
      <c r="C34" s="29"/>
      <c r="D34" s="30"/>
      <c r="E34" s="31"/>
      <c r="F34" s="31"/>
      <c r="G34" s="31"/>
      <c r="H34" s="31"/>
      <c r="I34" s="31"/>
      <c r="J34" s="7" t="str">
        <f t="shared" si="1"/>
        <v/>
      </c>
      <c r="K34" s="7" t="str">
        <f t="shared" si="0"/>
        <v/>
      </c>
      <c r="L34" s="7" t="str">
        <f t="shared" si="2"/>
        <v/>
      </c>
      <c r="M34" s="7" t="str">
        <f t="shared" si="3"/>
        <v/>
      </c>
      <c r="N34" s="6" t="str">
        <f>IFERROR(($Q$18*60)/M34,"")</f>
        <v/>
      </c>
    </row>
    <row r="35" spans="2:14" ht="20.05" customHeight="1" x14ac:dyDescent="0.3">
      <c r="B35" s="29"/>
      <c r="C35" s="29"/>
      <c r="D35" s="30"/>
      <c r="E35" s="31"/>
      <c r="F35" s="31"/>
      <c r="G35" s="31"/>
      <c r="H35" s="31"/>
      <c r="I35" s="31"/>
      <c r="J35" s="7" t="str">
        <f t="shared" si="1"/>
        <v/>
      </c>
      <c r="K35" s="7" t="str">
        <f t="shared" si="0"/>
        <v/>
      </c>
      <c r="L35" s="7" t="str">
        <f t="shared" si="2"/>
        <v/>
      </c>
      <c r="M35" s="7" t="str">
        <f t="shared" si="3"/>
        <v/>
      </c>
      <c r="N35" s="6" t="str">
        <f>IFERROR(($Q$18*60)/M35,"")</f>
        <v/>
      </c>
    </row>
    <row r="36" spans="2:14" ht="20.05" customHeight="1" x14ac:dyDescent="0.3">
      <c r="B36" s="29"/>
      <c r="C36" s="29"/>
      <c r="D36" s="30"/>
      <c r="E36" s="31"/>
      <c r="F36" s="31"/>
      <c r="G36" s="31"/>
      <c r="H36" s="31"/>
      <c r="I36" s="31"/>
      <c r="J36" s="7" t="str">
        <f t="shared" si="1"/>
        <v/>
      </c>
      <c r="K36" s="7" t="str">
        <f t="shared" si="0"/>
        <v/>
      </c>
      <c r="L36" s="7" t="str">
        <f t="shared" si="2"/>
        <v/>
      </c>
      <c r="M36" s="7" t="str">
        <f t="shared" si="3"/>
        <v/>
      </c>
      <c r="N36" s="6" t="str">
        <f>IFERROR(($Q$18*60)/M36,"")</f>
        <v/>
      </c>
    </row>
    <row r="37" spans="2:14" ht="20.05" customHeight="1" x14ac:dyDescent="0.3">
      <c r="C37" s="12"/>
      <c r="D37" s="12"/>
      <c r="E37" s="12"/>
      <c r="F37" s="12"/>
      <c r="G37" s="12"/>
      <c r="H37" s="12"/>
      <c r="I37" s="12"/>
    </row>
  </sheetData>
  <sheetProtection algorithmName="SHA-512" hashValue="SE65DO+MiD38YlkIMQGo0QIN9LqYvhk1A7wy7aKD8pRXXR5w3t3UhVtbT5WB2JF+4Z96epUvOJxUsXtAX9e7bg==" saltValue="9OrpvfUPeiNT4kfLBKPqGw==" spinCount="100000" sheet="1" objects="1" scenarios="1"/>
  <mergeCells count="12">
    <mergeCell ref="E2:N3"/>
    <mergeCell ref="C2:D3"/>
    <mergeCell ref="P5:R5"/>
    <mergeCell ref="L5:L6"/>
    <mergeCell ref="C37:I37"/>
    <mergeCell ref="M5:M6"/>
    <mergeCell ref="B5:B6"/>
    <mergeCell ref="C5:C6"/>
    <mergeCell ref="D5:D6"/>
    <mergeCell ref="E5:I5"/>
    <mergeCell ref="K5:K6"/>
    <mergeCell ref="J5:J6"/>
  </mergeCells>
  <dataValidations count="1">
    <dataValidation type="list" allowBlank="1" showInputMessage="1" showErrorMessage="1" sqref="D7:D36" xr:uid="{A26E88A6-CAAF-4B49-8994-46082F34B6FA}">
      <formula1>"Manual,Machine,Process"</formula1>
    </dataValidation>
  </dataValidations>
  <pageMargins left="0.25" right="0.25" top="0.48" bottom="0.75" header="0.3" footer="0.3"/>
  <pageSetup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0ca7801-d877-4adc-b336-71df332c8762" xsi:nil="true"/>
    <_ip_UnifiedCompliancePolicyProperties xmlns="http://schemas.microsoft.com/sharepoint/v3" xsi:nil="true"/>
    <lcf76f155ced4ddcb4097134ff3c332f xmlns="af6005b0-cdc0-47db-8124-0f00f92d8e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0B6146B6E5046A775A0B12EA7FDFF" ma:contentTypeVersion="20" ma:contentTypeDescription="Create a new document." ma:contentTypeScope="" ma:versionID="c61cdd87f67941a7f31b52211ccce4ab">
  <xsd:schema xmlns:xsd="http://www.w3.org/2001/XMLSchema" xmlns:xs="http://www.w3.org/2001/XMLSchema" xmlns:p="http://schemas.microsoft.com/office/2006/metadata/properties" xmlns:ns1="http://schemas.microsoft.com/sharepoint/v3" xmlns:ns2="af6005b0-cdc0-47db-8124-0f00f92d8e61" xmlns:ns3="40ca7801-d877-4adc-b336-71df332c8762" targetNamespace="http://schemas.microsoft.com/office/2006/metadata/properties" ma:root="true" ma:fieldsID="99aea2fde6a7e578e4f63a422f7cfd19" ns1:_="" ns2:_="" ns3:_="">
    <xsd:import namespace="http://schemas.microsoft.com/sharepoint/v3"/>
    <xsd:import namespace="af6005b0-cdc0-47db-8124-0f00f92d8e61"/>
    <xsd:import namespace="40ca7801-d877-4adc-b336-71df332c8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005b0-cdc0-47db-8124-0f00f92d8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83e03ef0-901a-4ee3-93b8-998df74335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a7801-d877-4adc-b336-71df332c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d5311d-e18b-45c7-b98c-0ab9fc31d670}" ma:internalName="TaxCatchAll" ma:showField="CatchAllData" ma:web="40ca7801-d877-4adc-b336-71df332c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18298-0C15-4BAF-8932-3E6C052FDE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0ca7801-d877-4adc-b336-71df332c8762"/>
    <ds:schemaRef ds:uri="af6005b0-cdc0-47db-8124-0f00f92d8e61"/>
  </ds:schemaRefs>
</ds:datastoreItem>
</file>

<file path=customXml/itemProps2.xml><?xml version="1.0" encoding="utf-8"?>
<ds:datastoreItem xmlns:ds="http://schemas.openxmlformats.org/officeDocument/2006/customXml" ds:itemID="{DAB389DF-CCD6-4322-B7E0-5A92AD325E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527D8-88E6-4DE1-98D3-5A82B9BB0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6005b0-cdc0-47db-8124-0f00f92d8e61"/>
    <ds:schemaRef ds:uri="40ca7801-d877-4adc-b336-71df332c8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Study</vt:lpstr>
      <vt:lpstr>'Time Study'!Print_Area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PSG</dc:creator>
  <cp:lastModifiedBy>eanaya100@gmail.com</cp:lastModifiedBy>
  <cp:lastPrinted>2022-12-03T17:48:51Z</cp:lastPrinted>
  <dcterms:created xsi:type="dcterms:W3CDTF">2020-04-03T09:08:01Z</dcterms:created>
  <dcterms:modified xsi:type="dcterms:W3CDTF">2022-12-03T18:21:09Z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0x01010031D0B6146B6E5046A775A0B12EA7FDFF</vt:lpwstr>
  </property>
</Properties>
</file>