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d.docs.live.net/d08b563f3a22d05c/Pathstone/All Book and Training Program/Toolbox/5.0 Putting Everything Together/2 DMAIC CI Cycle/"/>
    </mc:Choice>
  </mc:AlternateContent>
  <xr:revisionPtr revIDLastSave="66" documentId="8_{075193DE-4ACC-4974-B5C0-11642F3D58C0}" xr6:coauthVersionLast="47" xr6:coauthVersionMax="47" xr10:uidLastSave="{68DA87C1-8FFB-4362-A561-C6C616658DF8}"/>
  <bookViews>
    <workbookView xWindow="-108" yWindow="-108" windowWidth="23256" windowHeight="12720" tabRatio="789" firstSheet="2" activeTab="2" xr2:uid="{00000000-000D-0000-FFFF-FFFF00000000}"/>
  </bookViews>
  <sheets>
    <sheet name="CI Form V.2" sheetId="9" state="hidden" r:id="rId1"/>
    <sheet name="CI Form V.3" sheetId="11" state="hidden" r:id="rId2"/>
    <sheet name="CI Form" sheetId="12" r:id="rId3"/>
    <sheet name="Cost Calculations" sheetId="10" state="hidden" r:id="rId4"/>
    <sheet name="Lists" sheetId="6" state="hidden" r:id="rId5"/>
  </sheets>
  <externalReferences>
    <externalReference r:id="rId6"/>
  </externalReferences>
  <definedNames>
    <definedName name="_Toc14516966" localSheetId="2">'CI Form'!#REF!</definedName>
    <definedName name="_Toc14516966" localSheetId="0">'CI Form V.2'!#REF!</definedName>
    <definedName name="_Toc14516966" localSheetId="1">'CI Form V.3'!#REF!</definedName>
    <definedName name="HolidayList">[1]Lists!$B$2:$B$10</definedName>
    <definedName name="_xlnm.Print_Area" localSheetId="2">'CI Form'!$A$1:$P$67</definedName>
    <definedName name="_xlnm.Print_Area" localSheetId="0">'CI Form V.2'!$A$1:$P$66</definedName>
    <definedName name="_xlnm.Print_Area" localSheetId="1">'CI Form V.3'!$A$1:$P$66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56" i="12" l="1"/>
  <c r="O57" i="12"/>
  <c r="O58" i="12"/>
  <c r="O59" i="12"/>
  <c r="F30" i="10" l="1"/>
  <c r="F32" i="10" s="1"/>
  <c r="F34" i="10" s="1"/>
  <c r="F35" i="10" l="1"/>
  <c r="F36" i="10" s="1"/>
  <c r="C30" i="10"/>
  <c r="C32" i="10" s="1"/>
  <c r="C34" i="10" s="1"/>
  <c r="O58" i="11"/>
  <c r="O55" i="11"/>
  <c r="I37" i="11"/>
  <c r="I37" i="9"/>
  <c r="D6" i="10"/>
  <c r="D8" i="10" s="1"/>
  <c r="C14" i="10" l="1"/>
  <c r="C13" i="10"/>
  <c r="C16" i="10"/>
  <c r="C15" i="10"/>
  <c r="C12" i="10"/>
  <c r="C11" i="10"/>
  <c r="C6" i="10"/>
  <c r="C8" i="10" s="1"/>
  <c r="O58" i="9"/>
  <c r="O5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 Anaya</author>
  </authors>
  <commentList>
    <comment ref="D11" authorId="0" shapeId="0" xr:uid="{3BD8FE63-5BCF-4BBE-A4BD-FF933ACAF474}">
      <text>
        <r>
          <rPr>
            <sz val="9"/>
            <color indexed="81"/>
            <rFont val="Tahoma"/>
            <family val="2"/>
          </rPr>
          <t>What
When
Where
Why
Who
How
How much</t>
        </r>
      </text>
    </comment>
    <comment ref="D19" authorId="0" shapeId="0" xr:uid="{95C351E7-DFB7-4F51-98A1-C14EF9BE987F}">
      <text>
        <r>
          <rPr>
            <sz val="9"/>
            <color indexed="81"/>
            <rFont val="Tahoma"/>
            <family val="2"/>
          </rPr>
          <t>S: Specific
M: Measurable
A: Attainable
R: Realisitic
T: Time based</t>
        </r>
      </text>
    </comment>
    <comment ref="D25" authorId="0" shapeId="0" xr:uid="{CF53B571-94EB-4AE8-A3AC-A7B6B84AF03C}">
      <text>
        <r>
          <rPr>
            <b/>
            <sz val="9"/>
            <color indexed="81"/>
            <rFont val="Tahoma"/>
            <family val="2"/>
          </rPr>
          <t>Select or add:</t>
        </r>
        <r>
          <rPr>
            <sz val="9"/>
            <color indexed="81"/>
            <rFont val="Tahoma"/>
            <family val="2"/>
          </rPr>
          <t xml:space="preserve">
Productivity
OEE (availability, performance, quality)
Efficiency
Yield
Labour productivity
Attainment
Eliminate/Reduce 8 Waste
Improve 5S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Edgar Anaya</author>
  </authors>
  <commentList>
    <comment ref="D25" authorId="0" shapeId="0" xr:uid="{545AE728-F2E4-4C86-8280-FDC066983B73}">
      <text>
        <r>
          <rPr>
            <b/>
            <sz val="9"/>
            <color indexed="81"/>
            <rFont val="Tahoma"/>
            <family val="2"/>
          </rPr>
          <t>Select or add:</t>
        </r>
        <r>
          <rPr>
            <sz val="9"/>
            <color indexed="81"/>
            <rFont val="Tahoma"/>
            <family val="2"/>
          </rPr>
          <t xml:space="preserve">
Productivity
OEE (availability, performance, quality)
Efficiency
Yield
Labour productivity
Attainment
Eliminate/Reduce 8 Waste
Improve 5S</t>
        </r>
      </text>
    </comment>
  </commentList>
</comments>
</file>

<file path=xl/sharedStrings.xml><?xml version="1.0" encoding="utf-8"?>
<sst xmlns="http://schemas.openxmlformats.org/spreadsheetml/2006/main" count="440" uniqueCount="234">
  <si>
    <t>CI BUSINESS CASE</t>
  </si>
  <si>
    <t xml:space="preserve">Process Area: </t>
  </si>
  <si>
    <t>Pack 5</t>
  </si>
  <si>
    <t>Project initialization date:</t>
  </si>
  <si>
    <t xml:space="preserve">Leader: </t>
  </si>
  <si>
    <t>Edgar Anaya</t>
  </si>
  <si>
    <t>Project completion date:</t>
  </si>
  <si>
    <t>Asistant:</t>
  </si>
  <si>
    <t>Process owner:</t>
  </si>
  <si>
    <t>Eric Cowan</t>
  </si>
  <si>
    <t>Revision #:</t>
  </si>
  <si>
    <t>Facilitator:</t>
  </si>
  <si>
    <t>Emanuel Alvez</t>
  </si>
  <si>
    <t>Revision Date:</t>
  </si>
  <si>
    <t>Take NOTES</t>
  </si>
  <si>
    <t>Problem  Definition</t>
  </si>
  <si>
    <t>Project Name</t>
  </si>
  <si>
    <r>
      <t xml:space="preserve">Scope </t>
    </r>
    <r>
      <rPr>
        <sz val="8"/>
        <rFont val="Calibri"/>
        <family val="2"/>
        <scheme val="minor"/>
      </rPr>
      <t>(Location, area, line, department, boundaries, etc.)</t>
    </r>
  </si>
  <si>
    <t>Pack 5 Optimization - Reduced Operational Costs</t>
  </si>
  <si>
    <t>Pack 5 - Retail Packaging, Secondary Packaging</t>
  </si>
  <si>
    <r>
      <t xml:space="preserve">Focus, Description and Scope </t>
    </r>
    <r>
      <rPr>
        <sz val="8"/>
        <rFont val="Calibri"/>
        <family val="2"/>
        <scheme val="minor"/>
      </rPr>
      <t>(Follow 5W2H)</t>
    </r>
  </si>
  <si>
    <t>Start Date</t>
  </si>
  <si>
    <t>Estimated Completion Date</t>
  </si>
  <si>
    <t>This project's primary focus is to reduce the overall costs associated with Pack 5's operations while keeping quality as a priority. This will entail an investigation of Pack 5's packaging process from start to finish, scrap rate (cannabis material, packaging material), labour, throughput, and downtime. After the investigation, the team will then analyze the findings, recommend a solution that fulfill the customers requirements, as well as a implementation plan. The team will be using a Define, Measure, Analyze, Improve, Control (DMAIC) approach for this project.</t>
  </si>
  <si>
    <t>Problem Category</t>
  </si>
  <si>
    <t xml:space="preserve">            Problem Focus</t>
  </si>
  <si>
    <t>X</t>
  </si>
  <si>
    <t>Quality</t>
  </si>
  <si>
    <t>Problem solving</t>
  </si>
  <si>
    <t>Cost</t>
  </si>
  <si>
    <t>Continuous Improvement</t>
  </si>
  <si>
    <t>Operational</t>
  </si>
  <si>
    <t>Kaizen (Quick-Win)</t>
  </si>
  <si>
    <t>Safety</t>
  </si>
  <si>
    <t>New Process</t>
  </si>
  <si>
    <r>
      <t xml:space="preserve">Goal </t>
    </r>
    <r>
      <rPr>
        <sz val="8"/>
        <rFont val="Calibri"/>
        <family val="2"/>
        <scheme val="minor"/>
      </rPr>
      <t>(Targets based on SMART)</t>
    </r>
  </si>
  <si>
    <r>
      <t xml:space="preserve">Expected Benefits </t>
    </r>
    <r>
      <rPr>
        <sz val="8"/>
        <rFont val="Calibri"/>
        <family val="2"/>
        <scheme val="minor"/>
      </rPr>
      <t>(Described)</t>
    </r>
  </si>
  <si>
    <t xml:space="preserve">Reduce labour head count and labour cost </t>
  </si>
  <si>
    <t>Increased profit margin per pouch (all sizes)</t>
  </si>
  <si>
    <t>Increased throughput for all SKU's in the room</t>
  </si>
  <si>
    <t>Optimized labour costs</t>
  </si>
  <si>
    <t xml:space="preserve">Reduced downtime </t>
  </si>
  <si>
    <t>Increased hourly throughput</t>
  </si>
  <si>
    <t xml:space="preserve">Reduced cannabis material scrap rate </t>
  </si>
  <si>
    <t>Reduced material costs per production order</t>
  </si>
  <si>
    <t xml:space="preserve">Follow the template to write the Focus, Description and Scope </t>
  </si>
  <si>
    <r>
      <t xml:space="preserve">Key Metrics involved </t>
    </r>
    <r>
      <rPr>
        <sz val="8"/>
        <rFont val="Calibri"/>
        <family val="2"/>
        <scheme val="minor"/>
      </rPr>
      <t xml:space="preserve">(Consider current KPI's) </t>
    </r>
  </si>
  <si>
    <t>KPI</t>
  </si>
  <si>
    <t>WHAT</t>
  </si>
  <si>
    <t>OEE</t>
  </si>
  <si>
    <t>Productivity</t>
  </si>
  <si>
    <t>WHEN</t>
  </si>
  <si>
    <t>Eliminate/Reduce 8 Waste</t>
  </si>
  <si>
    <t>Labour Productivity</t>
  </si>
  <si>
    <t>WHERE</t>
  </si>
  <si>
    <t>WHY</t>
  </si>
  <si>
    <t>WHO</t>
  </si>
  <si>
    <t>Cause Analysis &amp; Team</t>
  </si>
  <si>
    <t>Problem Symptoms (Attach initial insights)</t>
  </si>
  <si>
    <t>Team member</t>
  </si>
  <si>
    <t>Roles</t>
  </si>
  <si>
    <t>HOW</t>
  </si>
  <si>
    <t>Downtime Reason Code</t>
  </si>
  <si>
    <t>GreenBroz</t>
  </si>
  <si>
    <t>Set Up</t>
  </si>
  <si>
    <t>Changeovers</t>
  </si>
  <si>
    <t>Product/Material</t>
  </si>
  <si>
    <t>Other</t>
  </si>
  <si>
    <t>Emanuel</t>
  </si>
  <si>
    <t>Analysis and Implementation</t>
  </si>
  <si>
    <t>HOW MUCH (IF KNOWN)</t>
  </si>
  <si>
    <t>Hours</t>
  </si>
  <si>
    <t>Baldeep / Yegor</t>
  </si>
  <si>
    <t>Equipment support</t>
  </si>
  <si>
    <t>Product Size</t>
  </si>
  <si>
    <t>3.5g</t>
  </si>
  <si>
    <t>7.0g</t>
  </si>
  <si>
    <t>14.0g</t>
  </si>
  <si>
    <t>28.0g</t>
  </si>
  <si>
    <t>WeedWallet</t>
  </si>
  <si>
    <t>Eric &amp; Natasha</t>
  </si>
  <si>
    <t>Crew and operators</t>
  </si>
  <si>
    <t>Throughput Rate</t>
  </si>
  <si>
    <t>TBD</t>
  </si>
  <si>
    <t>Cedric</t>
  </si>
  <si>
    <t>Planning</t>
  </si>
  <si>
    <t xml:space="preserve">Labour Allocation
</t>
  </si>
  <si>
    <t>Number of People</t>
  </si>
  <si>
    <t>Operation 10</t>
  </si>
  <si>
    <t>Operation 20</t>
  </si>
  <si>
    <t>Total Cost/Hr</t>
  </si>
  <si>
    <t>Sona</t>
  </si>
  <si>
    <t>Quality assurance</t>
  </si>
  <si>
    <t>Hourly Wage</t>
  </si>
  <si>
    <r>
      <t xml:space="preserve">Potential Project Risks </t>
    </r>
    <r>
      <rPr>
        <sz val="8"/>
        <rFont val="Calibri"/>
        <family val="2"/>
        <scheme val="minor"/>
      </rPr>
      <t>(High costs, safety concerns, labour skills, long timeframe, lack of installations)</t>
    </r>
  </si>
  <si>
    <t>Define the GOALS based on SMART</t>
  </si>
  <si>
    <t xml:space="preserve">- Investigate changeover proceedures: Partial Cleans (15 mins), Deep Cleans (30 mins)
- Downtime reporting: Speculation that the numbers submitted for downtime is inaccurate and is causing the OEE to be skewed (10 mins changeovers reported on the shift report for deep cleans)
- Repack proceedure: Several repacks leaving the room are not being entered into the system accurately which is now impacting inventory, warehouse, and planning teams
- Wasted movements: Optimize room layout to minimize movement for the dynamic staff (restriction: Greenbroz)
- 5s
- Investigate the feasability of using the Greenbroz for large flower packaging: 28g = 4 batches , 14g = 2 batches </t>
  </si>
  <si>
    <t>Risk</t>
  </si>
  <si>
    <t>Description</t>
  </si>
  <si>
    <t>Lack of control after implementation</t>
  </si>
  <si>
    <t>Initiatives are not being followed post implementation</t>
  </si>
  <si>
    <t>Planned Orders</t>
  </si>
  <si>
    <t>Plan and Expectations</t>
  </si>
  <si>
    <r>
      <t xml:space="preserve">Implementation Plan </t>
    </r>
    <r>
      <rPr>
        <sz val="8"/>
        <rFont val="Calibri"/>
        <family val="2"/>
        <scheme val="minor"/>
      </rPr>
      <t>(Follow 3W's)</t>
    </r>
  </si>
  <si>
    <r>
      <rPr>
        <b/>
        <sz val="10"/>
        <rFont val="Calibri"/>
        <family val="2"/>
        <scheme val="minor"/>
      </rPr>
      <t>W</t>
    </r>
    <r>
      <rPr>
        <sz val="10"/>
        <rFont val="Calibri"/>
        <family val="2"/>
        <scheme val="minor"/>
      </rPr>
      <t>HAT</t>
    </r>
  </si>
  <si>
    <r>
      <rPr>
        <b/>
        <sz val="10"/>
        <rFont val="Calibri"/>
        <family val="2"/>
        <scheme val="minor"/>
      </rPr>
      <t>W</t>
    </r>
    <r>
      <rPr>
        <sz val="10"/>
        <rFont val="Calibri"/>
        <family val="2"/>
        <scheme val="minor"/>
      </rPr>
      <t>HO</t>
    </r>
  </si>
  <si>
    <r>
      <rPr>
        <b/>
        <sz val="10"/>
        <rFont val="Calibri"/>
        <family val="2"/>
        <scheme val="minor"/>
      </rPr>
      <t>W</t>
    </r>
    <r>
      <rPr>
        <sz val="10"/>
        <rFont val="Calibri"/>
        <family val="2"/>
        <scheme val="minor"/>
      </rPr>
      <t>HEN</t>
    </r>
  </si>
  <si>
    <r>
      <rPr>
        <b/>
        <sz val="10"/>
        <rFont val="Calibri"/>
        <family val="2"/>
        <scheme val="minor"/>
      </rPr>
      <t>H</t>
    </r>
    <r>
      <rPr>
        <sz val="10"/>
        <rFont val="Calibri"/>
        <family val="2"/>
        <scheme val="minor"/>
      </rPr>
      <t>OW</t>
    </r>
  </si>
  <si>
    <t>Current SWI + relevant data captured and anayzed</t>
  </si>
  <si>
    <t>CI</t>
  </si>
  <si>
    <t>SWI "as-is", analyzed, downtime reports, OEE</t>
  </si>
  <si>
    <t>Identify waste / opportunities and prioritize</t>
  </si>
  <si>
    <t>Scrap, Motion, Waiting  -&gt; quantify impacts</t>
  </si>
  <si>
    <t>Pilot test improvements completed</t>
  </si>
  <si>
    <t>PR runs, + changeover test/timing. + scrap controls</t>
  </si>
  <si>
    <t>Verify and complete Standards / SWI / Procedures</t>
  </si>
  <si>
    <t>CI, Eric</t>
  </si>
  <si>
    <t>Review, update documents, get buy-ins, Metrics "to-be"</t>
  </si>
  <si>
    <t>Follow the Improvent roadmap</t>
  </si>
  <si>
    <t>Zoom it if needed</t>
  </si>
  <si>
    <t>Hand-off to process owner</t>
  </si>
  <si>
    <t>Meeting</t>
  </si>
  <si>
    <t>Controls Required</t>
  </si>
  <si>
    <t xml:space="preserve">KPI's </t>
  </si>
  <si>
    <t>To-Be Process Map</t>
  </si>
  <si>
    <t>METRIC</t>
  </si>
  <si>
    <t>UOM</t>
  </si>
  <si>
    <t>BEFORE</t>
  </si>
  <si>
    <t>AFTER</t>
  </si>
  <si>
    <t>Variance %</t>
  </si>
  <si>
    <t>Training</t>
  </si>
  <si>
    <t>%</t>
  </si>
  <si>
    <t>Standard Work Instructions</t>
  </si>
  <si>
    <t>Throughput</t>
  </si>
  <si>
    <t>each/hr</t>
  </si>
  <si>
    <t>SOP</t>
  </si>
  <si>
    <t>Downtime (Changeover)</t>
  </si>
  <si>
    <t>Hr</t>
  </si>
  <si>
    <t>SSOP</t>
  </si>
  <si>
    <t>Resources Requirements</t>
  </si>
  <si>
    <r>
      <t>Deliverables to the Process Owner</t>
    </r>
    <r>
      <rPr>
        <sz val="9"/>
        <rFont val="Calibri"/>
        <family val="2"/>
        <scheme val="minor"/>
      </rPr>
      <t xml:space="preserve">  (For project closure)</t>
    </r>
  </si>
  <si>
    <t xml:space="preserve">RESOURCE </t>
  </si>
  <si>
    <t>POTENTIAL ROADBLOCKS</t>
  </si>
  <si>
    <t>SWI updated and posted</t>
  </si>
  <si>
    <t>Equipment movement</t>
  </si>
  <si>
    <t xml:space="preserve">Probably none. Engineering is aligned </t>
  </si>
  <si>
    <t>New targets, for Waste (scrap), optimal crew, updated in production shift reports.</t>
  </si>
  <si>
    <t>Don’t forget the Guiding Principles when working in this engagement</t>
  </si>
  <si>
    <t>Click here to know more about the CI Framework and Roadmap</t>
  </si>
  <si>
    <t>Assistant:</t>
  </si>
  <si>
    <t>Project Scope/Project Focus</t>
  </si>
  <si>
    <t>In Scope:</t>
  </si>
  <si>
    <t>Order fulfillment process, labour allocation, reporting, scrap rate, and downtime</t>
  </si>
  <si>
    <t>Out Scope:</t>
  </si>
  <si>
    <t xml:space="preserve">Process automation, machine requisition, production scheduling </t>
  </si>
  <si>
    <t>Problem Statement</t>
  </si>
  <si>
    <t>Project Background</t>
  </si>
  <si>
    <r>
      <t>During the period of July 2021 to now, we have seen several cost drivers to Pack 5 and its process. First, there has been an increase in labour head from 21 to 24 people in Pack 5. This addition of labour costed</t>
    </r>
    <r>
      <rPr>
        <b/>
        <sz val="9"/>
        <rFont val="Calibri"/>
        <family val="2"/>
        <scheme val="minor"/>
      </rPr>
      <t xml:space="preserve"> $272,875</t>
    </r>
    <r>
      <rPr>
        <sz val="9"/>
        <rFont val="Calibri"/>
        <family val="2"/>
        <scheme val="minor"/>
      </rPr>
      <t xml:space="preserve"> for the year (Refer to "Pack 5 Cost" for calculation) and causing an significant impact to the product cost and margin. Second, the team has faced downtime issues that have been occuring consistantly related to machines/equipments, changeovers, and set up time. Third, theres been an increase in scrap waste (cannabis and packaging material) that may be the cause of the increase in cost and material availability.
All three problems do have an impact in the company's profitability and may restrict potential growth.</t>
    </r>
  </si>
  <si>
    <t>With Q2 underway, there have been several initiatives launched to help maintain profitability and keep expenses at a low. One of the initiatives focuses on Pack 5 and the flower packaging to challenge the current labour costs and operational costs. At current state, Pack 5 is running 5 different product sizes at different run rates using either machine filling or hand filling. The room is running 2 shifts at 9 hours with an average of 24 Dynamic staff and a PSF Supervisor. The company has seen an increase of labour head since the process design and consistent downtime causes month over month. In addition, there has been an increase in cannabis waste from April to 2022 for all 5 sizes. The cost of operation is no longer inline with the current market situation.</t>
  </si>
  <si>
    <t>Reduce labour to required amount</t>
  </si>
  <si>
    <t>Maintain or increase throughput with a lower labout count</t>
  </si>
  <si>
    <r>
      <t xml:space="preserve">Reduced labour count to 20 (both shifts) and reclaiming </t>
    </r>
    <r>
      <rPr>
        <b/>
        <sz val="10"/>
        <rFont val="Calibri"/>
        <family val="2"/>
        <scheme val="minor"/>
      </rPr>
      <t>$272,875</t>
    </r>
    <r>
      <rPr>
        <sz val="10"/>
        <rFont val="Calibri"/>
        <family val="2"/>
        <scheme val="minor"/>
      </rPr>
      <t xml:space="preserve"> in labour cost savings</t>
    </r>
  </si>
  <si>
    <t xml:space="preserve">Reduce downtime duration </t>
  </si>
  <si>
    <t>Increased hourly throughput (if possible)</t>
  </si>
  <si>
    <t>Pouches</t>
  </si>
  <si>
    <t>- Investigate changeover proceedures: Partial Cleans (15 mins), Deep Cleans (30 mins)
- Downtime reporting: Speculation that the numbers submitted for downtime is inaccurate and is causing the OEE to be skewed (10 mins changeovers reported on the shift report for deep cleans)
- Repack proceedure: Several repacks leaving the room are not being entered into the system accurately which is now impacting inventory, warehouse, and planning teams
- Wasted movements: Optimize room layout to minimize movement for the dynamic staff (restriction: Greenbroz)
- 5s
- Investigate the feasability of using the Greenbroz for large flower packaging: 28g = 4 batches , 14g = 2 batches 
- Identify hot spots for waste (cannabis and packaging material) and process for reporting for waste (ACM)</t>
  </si>
  <si>
    <t xml:space="preserve">1. DEFINE </t>
  </si>
  <si>
    <t>Define customer needs and project scope</t>
  </si>
  <si>
    <t>Project Charter, Kick-off Meeting, Gantt Chart; Criteria of Evaluation</t>
  </si>
  <si>
    <t>2. MEASURE</t>
  </si>
  <si>
    <t>Identify current KPI's and collect data related to the goals</t>
  </si>
  <si>
    <t>Gemba, Pareto Chart, Scrap Data Collection, DPU, Yield Analysis, Process Capability/Stability</t>
  </si>
  <si>
    <t>3. ANALYZE</t>
  </si>
  <si>
    <t>Identify root causes of the problem and other potential issues</t>
  </si>
  <si>
    <t xml:space="preserve">Fishbone, PFMEA, Process Mapping (Current), Spaghetti Diagram, VA/NVA Analysis, </t>
  </si>
  <si>
    <t>4. IMPROVE</t>
  </si>
  <si>
    <t>Identify top solutions for eliminating the root causes</t>
  </si>
  <si>
    <t>5s, Poka Yoke, SMED, Kanban, To Be Process Map, Cost Benefit Analysis, COE Review</t>
  </si>
  <si>
    <t>5. CONTROL</t>
  </si>
  <si>
    <t>Identify method of sustaining change</t>
  </si>
  <si>
    <t>Project Handoff, Standard Work Instructions</t>
  </si>
  <si>
    <t>CONTINUOUS IMPROVEMENT BUSINESS CASE</t>
  </si>
  <si>
    <t>PathStone Group</t>
  </si>
  <si>
    <r>
      <t xml:space="preserve">Expected Benefits </t>
    </r>
    <r>
      <rPr>
        <sz val="8"/>
        <rFont val="Calibri"/>
        <family val="2"/>
        <scheme val="minor"/>
      </rPr>
      <t>(Hard &amp; Soft)</t>
    </r>
  </si>
  <si>
    <r>
      <t xml:space="preserve">Strategic Goal Alignment </t>
    </r>
    <r>
      <rPr>
        <i/>
        <sz val="8"/>
        <rFont val="Calibri"/>
        <family val="2"/>
        <scheme val="minor"/>
      </rPr>
      <t>(Type "X" in the box beside the goal)</t>
    </r>
  </si>
  <si>
    <t>x</t>
  </si>
  <si>
    <t>Team Member</t>
  </si>
  <si>
    <t>Poke-Yoke</t>
  </si>
  <si>
    <t>Current Costs</t>
  </si>
  <si>
    <t>Labour Costing:</t>
  </si>
  <si>
    <t>Number of Dynamic Staff</t>
  </si>
  <si>
    <t>Hourly Wage Cost</t>
  </si>
  <si>
    <t>Total Dynamic Hourly Cost</t>
  </si>
  <si>
    <t>Total Hours/Shift</t>
  </si>
  <si>
    <t>Product COGS:</t>
  </si>
  <si>
    <t>SKUs</t>
  </si>
  <si>
    <t>S</t>
  </si>
  <si>
    <t>M</t>
  </si>
  <si>
    <t>Downtime:</t>
  </si>
  <si>
    <t>Labour Addition</t>
  </si>
  <si>
    <t>AM and PM</t>
  </si>
  <si>
    <t>AM</t>
  </si>
  <si>
    <t>Assumptions</t>
  </si>
  <si>
    <t>Working on all business days</t>
  </si>
  <si>
    <t>0 overtime (no weekends)</t>
  </si>
  <si>
    <t>Daily Cost</t>
  </si>
  <si>
    <t>Working Days</t>
  </si>
  <si>
    <t>Yearly Cost</t>
  </si>
  <si>
    <t>PM</t>
  </si>
  <si>
    <t>AM + PM</t>
  </si>
  <si>
    <t>Process Areas</t>
  </si>
  <si>
    <t>KPI's</t>
  </si>
  <si>
    <t>Controls</t>
  </si>
  <si>
    <t>Primary - Bucking</t>
  </si>
  <si>
    <t>8 Waste (describe)</t>
  </si>
  <si>
    <t>Kanban System</t>
  </si>
  <si>
    <t>Primary - Drying</t>
  </si>
  <si>
    <t>Attaintment (Target)</t>
  </si>
  <si>
    <t>Primary - Sanitation</t>
  </si>
  <si>
    <t>Downtime (describe)</t>
  </si>
  <si>
    <t>Shift Report (with SPC)</t>
  </si>
  <si>
    <t>Primary - Trimming</t>
  </si>
  <si>
    <t>Labour productivity</t>
  </si>
  <si>
    <t>Secondary - Edibles</t>
  </si>
  <si>
    <t>Secondary - Extraction</t>
  </si>
  <si>
    <t>Secondary - Label Room</t>
  </si>
  <si>
    <t>Yield (waste reduction)</t>
  </si>
  <si>
    <t>Secondary - Pre rolls</t>
  </si>
  <si>
    <t>Secondary - Retail</t>
  </si>
  <si>
    <t>Visual Control</t>
  </si>
  <si>
    <t>Secondary - Tinctures</t>
  </si>
  <si>
    <t>KPI (Production Dashboard)</t>
  </si>
  <si>
    <t>Secondary - Vapes</t>
  </si>
  <si>
    <t>SOP, training, audits, SPC charts, visual controls, mistake proofing, PM,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</si>
</sst>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409]mmmm\ d\,\ yyyy;@"/>
    <numFmt numFmtId="165" formatCode="_(* #,##0_);_(* \(#,##0\);_(* &quot;-&quot;??_);_(@_)"/>
    <numFmt numFmtId="166" formatCode="[$-409]d/mmmm"/>
    <numFmt numFmtId="167" formatCode="[$-F800]dddd\,\ mmmm\ dd\,\ yyyy"/>
  </numFmts>
  <fonts count="52">
    <font>
      <sz val="10"/>
      <name val="Arial"/>
    </font>
    <font>
      <sz val="11"/>
      <color theme="1"/>
      <name val="Calibri"/>
      <family val="2"/>
      <scheme val="minor"/>
    </font>
    <font>
      <sz val="12"/>
      <color theme="1"/>
      <name val="Calibri"/>
      <family val="2"/>
      <scheme val="minor"/>
    </font>
    <font>
      <b/>
      <sz val="20"/>
      <color theme="0"/>
      <name val="Calibri"/>
      <family val="2"/>
      <scheme val="minor"/>
    </font>
    <font>
      <b/>
      <sz val="20"/>
      <name val="Calibri"/>
      <family val="2"/>
      <scheme val="minor"/>
    </font>
    <font>
      <sz val="10"/>
      <name val="Calibri"/>
      <family val="2"/>
      <scheme val="minor"/>
    </font>
    <font>
      <b/>
      <sz val="18"/>
      <color rgb="FFB3FFF8"/>
      <name val="Calibri"/>
      <family val="2"/>
      <scheme val="minor"/>
    </font>
    <font>
      <b/>
      <sz val="11"/>
      <name val="Calibri"/>
      <family val="2"/>
      <scheme val="minor"/>
    </font>
    <font>
      <sz val="10"/>
      <color rgb="FF0000CC"/>
      <name val="Calibri"/>
      <family val="2"/>
      <scheme val="minor"/>
    </font>
    <font>
      <sz val="9"/>
      <name val="Calibri"/>
      <family val="2"/>
      <scheme val="minor"/>
    </font>
    <font>
      <sz val="9"/>
      <color theme="1" tint="0.249977111117893"/>
      <name val="Calibri"/>
      <family val="2"/>
      <scheme val="minor"/>
    </font>
    <font>
      <b/>
      <sz val="10"/>
      <color theme="1" tint="0.249977111117893"/>
      <name val="Calibri"/>
      <family val="2"/>
      <scheme val="minor"/>
    </font>
    <font>
      <sz val="10"/>
      <color theme="1"/>
      <name val="Calibri"/>
      <family val="2"/>
      <scheme val="minor"/>
    </font>
    <font>
      <sz val="8"/>
      <name val="Calibri"/>
      <family val="2"/>
      <scheme val="minor"/>
    </font>
    <font>
      <b/>
      <sz val="9"/>
      <name val="Calibri"/>
      <family val="2"/>
      <scheme val="minor"/>
    </font>
    <font>
      <i/>
      <sz val="10"/>
      <name val="Calibri"/>
      <family val="2"/>
      <scheme val="minor"/>
    </font>
    <font>
      <i/>
      <sz val="8"/>
      <color theme="1" tint="0.34998626667073579"/>
      <name val="Calibri"/>
      <family val="2"/>
      <scheme val="minor"/>
    </font>
    <font>
      <b/>
      <sz val="10"/>
      <name val="Calibri"/>
      <family val="2"/>
      <scheme val="minor"/>
    </font>
    <font>
      <sz val="10"/>
      <name val="Arial"/>
      <family val="2"/>
    </font>
    <font>
      <sz val="18"/>
      <color theme="6" tint="-0.499984740745262"/>
      <name val="Calibri"/>
      <family val="2"/>
      <scheme val="minor"/>
    </font>
    <font>
      <sz val="10"/>
      <name val="Geneva"/>
    </font>
    <font>
      <sz val="11"/>
      <color theme="0"/>
      <name val="Calibri"/>
      <family val="2"/>
      <scheme val="minor"/>
    </font>
    <font>
      <sz val="10"/>
      <color theme="0"/>
      <name val="Calibri"/>
      <family val="2"/>
      <scheme val="minor"/>
    </font>
    <font>
      <sz val="9"/>
      <color indexed="81"/>
      <name val="Tahoma"/>
      <family val="2"/>
    </font>
    <font>
      <b/>
      <sz val="10"/>
      <color theme="0"/>
      <name val="Calibri"/>
      <family val="2"/>
      <scheme val="minor"/>
    </font>
    <font>
      <b/>
      <sz val="24"/>
      <color rgb="FF303C18"/>
      <name val="Calibri"/>
      <family val="2"/>
      <scheme val="minor"/>
    </font>
    <font>
      <b/>
      <sz val="8"/>
      <name val="Calibri"/>
      <family val="2"/>
      <scheme val="minor"/>
    </font>
    <font>
      <b/>
      <sz val="10"/>
      <color rgb="FF303C18"/>
      <name val="Calibri"/>
      <family val="2"/>
      <scheme val="minor"/>
    </font>
    <font>
      <b/>
      <sz val="9"/>
      <color indexed="81"/>
      <name val="Tahoma"/>
      <family val="2"/>
    </font>
    <font>
      <b/>
      <sz val="14"/>
      <color rgb="FF303C18"/>
      <name val="Calibri"/>
      <family val="2"/>
      <scheme val="minor"/>
    </font>
    <font>
      <u/>
      <sz val="10"/>
      <color theme="10"/>
      <name val="Arial"/>
      <family val="2"/>
    </font>
    <font>
      <b/>
      <u/>
      <sz val="12"/>
      <color theme="10"/>
      <name val="Arial"/>
      <family val="2"/>
    </font>
    <font>
      <b/>
      <sz val="18"/>
      <color rgb="FF303C18"/>
      <name val="Calibri"/>
      <family val="2"/>
      <scheme val="minor"/>
    </font>
    <font>
      <b/>
      <sz val="11"/>
      <color theme="0"/>
      <name val="Calibri"/>
      <family val="2"/>
      <scheme val="minor"/>
    </font>
    <font>
      <sz val="10"/>
      <name val="Arial"/>
      <family val="2"/>
    </font>
    <font>
      <b/>
      <sz val="10"/>
      <name val="Arial"/>
      <family val="2"/>
    </font>
    <font>
      <b/>
      <sz val="12"/>
      <name val="Arial"/>
      <family val="2"/>
    </font>
    <font>
      <b/>
      <sz val="16"/>
      <name val="Arial"/>
      <family val="2"/>
    </font>
    <font>
      <sz val="8"/>
      <color theme="1"/>
      <name val="Calibri"/>
      <family val="2"/>
      <scheme val="minor"/>
    </font>
    <font>
      <sz val="9"/>
      <color theme="1"/>
      <name val="Calibri"/>
      <family val="2"/>
      <scheme val="minor"/>
    </font>
    <font>
      <i/>
      <sz val="9"/>
      <color theme="1"/>
      <name val="Calibri"/>
      <family val="2"/>
      <scheme val="minor"/>
    </font>
    <font>
      <i/>
      <sz val="8"/>
      <color theme="1"/>
      <name val="Calibri"/>
      <family val="2"/>
      <scheme val="minor"/>
    </font>
    <font>
      <i/>
      <sz val="10"/>
      <color theme="1"/>
      <name val="Calibri"/>
      <family val="2"/>
      <scheme val="minor"/>
    </font>
    <font>
      <b/>
      <sz val="8"/>
      <color theme="1"/>
      <name val="Calibri"/>
      <family val="2"/>
      <scheme val="minor"/>
    </font>
    <font>
      <b/>
      <i/>
      <sz val="9"/>
      <color theme="1"/>
      <name val="Calibri"/>
      <family val="2"/>
      <scheme val="minor"/>
    </font>
    <font>
      <b/>
      <i/>
      <sz val="8"/>
      <color theme="1"/>
      <name val="Calibri"/>
      <family val="2"/>
      <scheme val="minor"/>
    </font>
    <font>
      <b/>
      <sz val="9"/>
      <color theme="1"/>
      <name val="Calibri"/>
      <family val="2"/>
      <scheme val="minor"/>
    </font>
    <font>
      <i/>
      <sz val="8"/>
      <name val="Calibri"/>
      <family val="2"/>
      <scheme val="minor"/>
    </font>
    <font>
      <i/>
      <sz val="10"/>
      <color rgb="FFFF0000"/>
      <name val="Calibri"/>
      <family val="2"/>
      <scheme val="minor"/>
    </font>
    <font>
      <b/>
      <sz val="24"/>
      <color rgb="FFA38500"/>
      <name val="Calibri"/>
      <family val="2"/>
      <scheme val="minor"/>
    </font>
    <font>
      <b/>
      <sz val="18"/>
      <name val="Calibri"/>
      <family val="2"/>
      <scheme val="minor"/>
    </font>
    <font>
      <b/>
      <sz val="22"/>
      <color rgb="FFA385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303C18"/>
        <bgColor indexed="64"/>
      </patternFill>
    </fill>
    <fill>
      <patternFill patternType="solid">
        <fgColor rgb="FFFEE9E2"/>
        <bgColor indexed="64"/>
      </patternFill>
    </fill>
    <fill>
      <patternFill patternType="solid">
        <fgColor rgb="FFFEF0EC"/>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A38500"/>
        <bgColor indexed="64"/>
      </patternFill>
    </fill>
    <fill>
      <patternFill patternType="solid">
        <fgColor rgb="FFFFDA33"/>
        <bgColor indexed="64"/>
      </patternFill>
    </fill>
    <fill>
      <patternFill patternType="solid">
        <fgColor rgb="FFFFF9E0"/>
        <bgColor indexed="64"/>
      </patternFill>
    </fill>
  </fills>
  <borders count="86">
    <border>
      <left/>
      <right/>
      <top/>
      <bottom/>
      <diagonal/>
    </border>
    <border>
      <left/>
      <right style="thin">
        <color indexed="64"/>
      </right>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theme="0" tint="-0.249977111117893"/>
      </top>
      <bottom style="thin">
        <color theme="0" tint="-0.249977111117893"/>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77111117893"/>
      </top>
      <bottom/>
      <diagonal/>
    </border>
    <border>
      <left/>
      <right style="thin">
        <color indexed="64"/>
      </right>
      <top style="thin">
        <color theme="0" tint="-0.249977111117893"/>
      </top>
      <bottom/>
      <diagonal/>
    </border>
    <border>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249977111117893"/>
      </top>
      <bottom style="thin">
        <color theme="0" tint="-0.249977111117893"/>
      </bottom>
      <diagonal/>
    </border>
    <border>
      <left/>
      <right style="thin">
        <color theme="0" tint="-0.499984740745262"/>
      </right>
      <top style="thin">
        <color theme="0"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303C18"/>
      </left>
      <right/>
      <top style="thin">
        <color rgb="FF303C18"/>
      </top>
      <bottom style="thin">
        <color rgb="FF303C18"/>
      </bottom>
      <diagonal/>
    </border>
    <border>
      <left/>
      <right/>
      <top style="thin">
        <color rgb="FF303C18"/>
      </top>
      <bottom style="thin">
        <color rgb="FF303C18"/>
      </bottom>
      <diagonal/>
    </border>
    <border>
      <left/>
      <right style="thin">
        <color rgb="FF303C18"/>
      </right>
      <top style="thin">
        <color rgb="FF303C18"/>
      </top>
      <bottom style="thin">
        <color rgb="FF303C18"/>
      </bottom>
      <diagonal/>
    </border>
    <border>
      <left style="thin">
        <color rgb="FF303C18"/>
      </left>
      <right style="thin">
        <color indexed="64"/>
      </right>
      <top/>
      <bottom/>
      <diagonal/>
    </border>
    <border>
      <left/>
      <right style="thin">
        <color rgb="FF303C18"/>
      </right>
      <top/>
      <bottom/>
      <diagonal/>
    </border>
    <border>
      <left style="thin">
        <color rgb="FF303C18"/>
      </left>
      <right/>
      <top/>
      <bottom/>
      <diagonal/>
    </border>
    <border>
      <left style="thin">
        <color rgb="FF303C18"/>
      </left>
      <right/>
      <top/>
      <bottom style="thin">
        <color rgb="FF303C18"/>
      </bottom>
      <diagonal/>
    </border>
    <border>
      <left/>
      <right/>
      <top/>
      <bottom style="thin">
        <color rgb="FF303C18"/>
      </bottom>
      <diagonal/>
    </border>
    <border>
      <left/>
      <right style="thin">
        <color rgb="FF303C18"/>
      </right>
      <top/>
      <bottom style="thin">
        <color rgb="FF303C18"/>
      </bottom>
      <diagonal/>
    </border>
    <border>
      <left style="thin">
        <color indexed="64"/>
      </left>
      <right/>
      <top style="thin">
        <color indexed="64"/>
      </top>
      <bottom style="thin">
        <color rgb="FF303C18"/>
      </bottom>
      <diagonal/>
    </border>
    <border>
      <left/>
      <right/>
      <top style="thin">
        <color indexed="64"/>
      </top>
      <bottom style="thin">
        <color rgb="FF303C18"/>
      </bottom>
      <diagonal/>
    </border>
    <border>
      <left/>
      <right style="thin">
        <color indexed="64"/>
      </right>
      <top style="thin">
        <color indexed="64"/>
      </top>
      <bottom style="thin">
        <color rgb="FF303C18"/>
      </bottom>
      <diagonal/>
    </border>
    <border>
      <left style="thin">
        <color theme="0" tint="-0.499984740745262"/>
      </left>
      <right/>
      <top style="thin">
        <color theme="0" tint="-0.249977111117893"/>
      </top>
      <bottom style="thin">
        <color theme="0" tint="-0.249977111117893"/>
      </bottom>
      <diagonal/>
    </border>
    <border>
      <left/>
      <right style="thin">
        <color theme="0" tint="-0.499984740745262"/>
      </right>
      <top style="thin">
        <color indexed="64"/>
      </top>
      <bottom style="thin">
        <color theme="0" tint="-0.249977111117893"/>
      </bottom>
      <diagonal/>
    </border>
    <border>
      <left style="thin">
        <color theme="0" tint="-0.499984740745262"/>
      </left>
      <right/>
      <top style="thin">
        <color indexed="64"/>
      </top>
      <bottom style="thin">
        <color theme="0" tint="-0.249977111117893"/>
      </bottom>
      <diagonal/>
    </border>
    <border>
      <left style="thin">
        <color theme="0" tint="-0.249977111117893"/>
      </left>
      <right/>
      <top style="thin">
        <color theme="0" tint="-0.249977111117893"/>
      </top>
      <bottom style="thin">
        <color rgb="FF303C18"/>
      </bottom>
      <diagonal/>
    </border>
    <border>
      <left/>
      <right/>
      <top style="thin">
        <color theme="0" tint="-0.249977111117893"/>
      </top>
      <bottom style="thin">
        <color rgb="FF303C18"/>
      </bottom>
      <diagonal/>
    </border>
    <border>
      <left/>
      <right style="thin">
        <color indexed="64"/>
      </right>
      <top style="thin">
        <color theme="0" tint="-0.249977111117893"/>
      </top>
      <bottom style="thin">
        <color rgb="FF303C18"/>
      </bottom>
      <diagonal/>
    </border>
    <border>
      <left style="thin">
        <color rgb="FF303C18"/>
      </left>
      <right/>
      <top style="thin">
        <color indexed="64"/>
      </top>
      <bottom/>
      <diagonal/>
    </border>
    <border>
      <left/>
      <right style="thin">
        <color theme="0" tint="-0.499984740745262"/>
      </right>
      <top/>
      <bottom style="thin">
        <color theme="0" tint="-0.24997711111789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theme="0" tint="-0.499984740745262"/>
      </right>
      <top style="thin">
        <color indexed="64"/>
      </top>
      <bottom/>
      <diagonal/>
    </border>
    <border>
      <left style="thin">
        <color indexed="64"/>
      </left>
      <right/>
      <top style="thin">
        <color rgb="FF303C18"/>
      </top>
      <bottom style="thin">
        <color theme="0" tint="-0.249977111117893"/>
      </bottom>
      <diagonal/>
    </border>
    <border>
      <left/>
      <right/>
      <top style="thin">
        <color rgb="FF303C18"/>
      </top>
      <bottom style="thin">
        <color theme="0" tint="-0.249977111117893"/>
      </bottom>
      <diagonal/>
    </border>
    <border>
      <left/>
      <right style="thin">
        <color indexed="64"/>
      </right>
      <top style="thin">
        <color rgb="FF303C18"/>
      </top>
      <bottom style="thin">
        <color theme="0" tint="-0.249977111117893"/>
      </bottom>
      <diagonal/>
    </border>
    <border>
      <left/>
      <right style="thin">
        <color theme="0" tint="-0.249977111117893"/>
      </right>
      <top style="thin">
        <color rgb="FF303C18"/>
      </top>
      <bottom style="thin">
        <color theme="0" tint="-0.249977111117893"/>
      </bottom>
      <diagonal/>
    </border>
    <border>
      <left style="thin">
        <color theme="0" tint="-0.249977111117893"/>
      </left>
      <right/>
      <top style="thin">
        <color rgb="FF303C18"/>
      </top>
      <bottom style="thin">
        <color theme="0" tint="-0.24997711111789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303C18"/>
      </top>
      <bottom/>
      <diagonal/>
    </border>
    <border>
      <left/>
      <right style="thin">
        <color theme="0" tint="-0.249977111117893"/>
      </right>
      <top style="thin">
        <color rgb="FF303C18"/>
      </top>
      <bottom/>
      <diagonal/>
    </border>
    <border>
      <left/>
      <right style="thin">
        <color theme="0" tint="-0.249977111117893"/>
      </right>
      <top/>
      <bottom/>
      <diagonal/>
    </border>
    <border>
      <left/>
      <right style="thin">
        <color indexed="64"/>
      </right>
      <top/>
      <bottom style="thin">
        <color rgb="FF303C18"/>
      </bottom>
      <diagonal/>
    </border>
    <border>
      <left style="thin">
        <color indexed="64"/>
      </left>
      <right style="thin">
        <color theme="1"/>
      </right>
      <top style="thin">
        <color rgb="FF303C18"/>
      </top>
      <bottom style="thin">
        <color rgb="FF303C18"/>
      </bottom>
      <diagonal/>
    </border>
    <border>
      <left style="thin">
        <color indexed="64"/>
      </left>
      <right style="thin">
        <color theme="1"/>
      </right>
      <top style="thin">
        <color rgb="FF303C18"/>
      </top>
      <bottom style="thin">
        <color theme="0" tint="-0.249977111117893"/>
      </bottom>
      <diagonal/>
    </border>
  </borders>
  <cellStyleXfs count="11">
    <xf numFmtId="0" fontId="0" fillId="0" borderId="0"/>
    <xf numFmtId="43" fontId="18" fillId="0" borderId="0" applyFont="0" applyFill="0" applyBorder="0" applyAlignment="0" applyProtection="0"/>
    <xf numFmtId="9" fontId="18" fillId="0" borderId="0" applyFont="0" applyFill="0" applyBorder="0" applyAlignment="0" applyProtection="0"/>
    <xf numFmtId="0" fontId="20" fillId="0" borderId="0"/>
    <xf numFmtId="43" fontId="20" fillId="0" borderId="0" applyFont="0" applyFill="0" applyBorder="0" applyAlignment="0" applyProtection="0"/>
    <xf numFmtId="43" fontId="2" fillId="0" borderId="0" applyFont="0" applyFill="0" applyBorder="0" applyAlignment="0" applyProtection="0"/>
    <xf numFmtId="0" fontId="2" fillId="0" borderId="0"/>
    <xf numFmtId="0" fontId="30" fillId="0" borderId="0" applyNumberFormat="0" applyFill="0" applyBorder="0" applyAlignment="0" applyProtection="0"/>
    <xf numFmtId="0" fontId="1" fillId="0" borderId="0"/>
    <xf numFmtId="44" fontId="1" fillId="0" borderId="0" applyFont="0" applyFill="0" applyBorder="0" applyAlignment="0" applyProtection="0"/>
    <xf numFmtId="44" fontId="34" fillId="0" borderId="0" applyFont="0" applyFill="0" applyBorder="0" applyAlignment="0" applyProtection="0"/>
  </cellStyleXfs>
  <cellXfs count="419">
    <xf numFmtId="0" fontId="0" fillId="0" borderId="0" xfId="0"/>
    <xf numFmtId="0" fontId="5" fillId="2" borderId="0" xfId="0" applyFont="1" applyFill="1"/>
    <xf numFmtId="0" fontId="5" fillId="0" borderId="0" xfId="0" applyFont="1"/>
    <xf numFmtId="0" fontId="4" fillId="0" borderId="0" xfId="0" applyFont="1" applyAlignment="1">
      <alignment vertical="center"/>
    </xf>
    <xf numFmtId="0" fontId="19" fillId="0" borderId="0" xfId="0" applyFont="1" applyAlignment="1">
      <alignment vertical="center"/>
    </xf>
    <xf numFmtId="0" fontId="9" fillId="0" borderId="0" xfId="0" applyFont="1" applyAlignment="1">
      <alignment vertical="top" textRotation="90"/>
    </xf>
    <xf numFmtId="0" fontId="16" fillId="0" borderId="0" xfId="0" applyFont="1" applyAlignment="1">
      <alignment vertical="top"/>
    </xf>
    <xf numFmtId="0" fontId="13" fillId="0" borderId="0" xfId="0" applyFont="1" applyAlignment="1">
      <alignment horizontal="right" vertical="center"/>
    </xf>
    <xf numFmtId="0" fontId="15" fillId="0" borderId="0" xfId="0" applyFont="1"/>
    <xf numFmtId="0" fontId="17" fillId="0" borderId="0" xfId="0" applyFont="1"/>
    <xf numFmtId="0" fontId="18" fillId="0" borderId="0" xfId="0" applyFont="1"/>
    <xf numFmtId="0" fontId="5" fillId="4" borderId="0" xfId="0" applyFont="1" applyFill="1"/>
    <xf numFmtId="0" fontId="3" fillId="4" borderId="23" xfId="0" applyFont="1" applyFill="1" applyBorder="1" applyAlignment="1">
      <alignment horizontal="right" vertical="center"/>
    </xf>
    <xf numFmtId="0" fontId="22" fillId="4" borderId="0" xfId="0" applyFont="1" applyFill="1"/>
    <xf numFmtId="0" fontId="6" fillId="4" borderId="0" xfId="0" applyFont="1" applyFill="1" applyAlignment="1">
      <alignment vertical="center"/>
    </xf>
    <xf numFmtId="0" fontId="8" fillId="4" borderId="0" xfId="0" applyFont="1" applyFill="1" applyAlignment="1">
      <alignment horizontal="left" vertical="center" wrapText="1"/>
    </xf>
    <xf numFmtId="0" fontId="8" fillId="4" borderId="0" xfId="0" applyFont="1" applyFill="1" applyAlignment="1">
      <alignment horizontal="left" wrapText="1"/>
    </xf>
    <xf numFmtId="0" fontId="8" fillId="4" borderId="34" xfId="0" applyFont="1" applyFill="1" applyBorder="1" applyAlignment="1">
      <alignment horizontal="left" vertical="center" wrapText="1"/>
    </xf>
    <xf numFmtId="0" fontId="8" fillId="4" borderId="34" xfId="0" applyFont="1" applyFill="1" applyBorder="1" applyAlignment="1">
      <alignment horizontal="left" wrapText="1"/>
    </xf>
    <xf numFmtId="0" fontId="5" fillId="4" borderId="35" xfId="0" applyFont="1" applyFill="1" applyBorder="1"/>
    <xf numFmtId="0" fontId="24" fillId="4" borderId="0" xfId="0" applyFont="1" applyFill="1" applyAlignment="1">
      <alignment vertical="center"/>
    </xf>
    <xf numFmtId="0" fontId="21" fillId="4" borderId="0" xfId="0" applyFont="1" applyFill="1" applyAlignment="1">
      <alignment vertical="center"/>
    </xf>
    <xf numFmtId="0" fontId="14" fillId="0" borderId="0" xfId="0" applyFont="1"/>
    <xf numFmtId="0" fontId="9" fillId="0" borderId="0" xfId="0" applyFont="1"/>
    <xf numFmtId="0" fontId="24" fillId="3" borderId="0" xfId="0" applyFont="1" applyFill="1" applyAlignment="1">
      <alignment vertical="center"/>
    </xf>
    <xf numFmtId="0" fontId="24" fillId="3" borderId="0" xfId="0" applyFont="1" applyFill="1" applyAlignment="1">
      <alignment horizontal="left" vertical="center"/>
    </xf>
    <xf numFmtId="164" fontId="21" fillId="3" borderId="0" xfId="0" applyNumberFormat="1" applyFont="1" applyFill="1" applyAlignment="1">
      <alignment horizontal="left" vertical="center"/>
    </xf>
    <xf numFmtId="0" fontId="22" fillId="3" borderId="0" xfId="0" applyFont="1" applyFill="1"/>
    <xf numFmtId="0" fontId="10" fillId="5" borderId="36" xfId="0" applyFont="1" applyFill="1" applyBorder="1" applyAlignment="1">
      <alignment vertical="center" wrapText="1"/>
    </xf>
    <xf numFmtId="0" fontId="5" fillId="5" borderId="6" xfId="0" applyFont="1" applyFill="1" applyBorder="1" applyAlignment="1">
      <alignment vertical="center"/>
    </xf>
    <xf numFmtId="0" fontId="5" fillId="5" borderId="0" xfId="0" applyFont="1" applyFill="1" applyAlignment="1">
      <alignment vertical="center"/>
    </xf>
    <xf numFmtId="0" fontId="10" fillId="5" borderId="37" xfId="0" applyFont="1" applyFill="1" applyBorder="1" applyAlignment="1">
      <alignment vertical="center"/>
    </xf>
    <xf numFmtId="0" fontId="10" fillId="5" borderId="38" xfId="0" applyFont="1" applyFill="1" applyBorder="1" applyAlignment="1">
      <alignment vertical="center" wrapText="1"/>
    </xf>
    <xf numFmtId="0" fontId="10" fillId="5" borderId="39" xfId="0" applyFont="1" applyFill="1" applyBorder="1" applyAlignment="1">
      <alignment vertical="center"/>
    </xf>
    <xf numFmtId="0" fontId="10" fillId="5" borderId="40" xfId="0" applyFont="1" applyFill="1" applyBorder="1" applyAlignment="1">
      <alignment vertical="center"/>
    </xf>
    <xf numFmtId="0" fontId="10" fillId="5" borderId="41" xfId="0" applyFont="1" applyFill="1" applyBorder="1" applyAlignment="1">
      <alignment vertical="center"/>
    </xf>
    <xf numFmtId="0" fontId="11" fillId="0" borderId="7" xfId="0" applyFont="1" applyBorder="1" applyAlignment="1" applyProtection="1">
      <alignment horizontal="center" vertical="center"/>
      <protection locked="0"/>
    </xf>
    <xf numFmtId="9" fontId="26" fillId="7" borderId="2" xfId="2" applyFont="1" applyFill="1" applyBorder="1" applyAlignment="1" applyProtection="1">
      <alignment horizontal="center" vertical="center"/>
      <protection locked="0"/>
    </xf>
    <xf numFmtId="0" fontId="27" fillId="0" borderId="0" xfId="0" applyFont="1"/>
    <xf numFmtId="0" fontId="5" fillId="6" borderId="0" xfId="0" applyFont="1" applyFill="1" applyProtection="1">
      <protection locked="0"/>
    </xf>
    <xf numFmtId="0" fontId="29" fillId="0" borderId="0" xfId="0" applyFont="1"/>
    <xf numFmtId="0" fontId="31" fillId="0" borderId="0" xfId="7" applyFont="1"/>
    <xf numFmtId="0" fontId="32" fillId="0" borderId="0" xfId="0" applyFont="1"/>
    <xf numFmtId="0" fontId="13" fillId="3" borderId="4" xfId="0" applyFont="1" applyFill="1" applyBorder="1" applyAlignment="1" applyProtection="1">
      <alignment horizontal="center" vertical="center"/>
      <protection locked="0"/>
    </xf>
    <xf numFmtId="165" fontId="13" fillId="3" borderId="4" xfId="1" applyNumberFormat="1"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165" fontId="13" fillId="3" borderId="4" xfId="1" applyNumberFormat="1" applyFont="1" applyFill="1" applyBorder="1" applyAlignment="1" applyProtection="1">
      <alignment horizontal="center" vertical="center" wrapText="1"/>
      <protection locked="0"/>
    </xf>
    <xf numFmtId="9" fontId="13" fillId="3" borderId="4" xfId="2" applyFont="1" applyFill="1" applyBorder="1" applyAlignment="1" applyProtection="1">
      <alignment horizontal="center" vertical="center"/>
      <protection locked="0"/>
    </xf>
    <xf numFmtId="9" fontId="13" fillId="3" borderId="4" xfId="2" applyFont="1" applyFill="1" applyBorder="1" applyAlignment="1" applyProtection="1">
      <alignment horizontal="center" vertical="center" wrapText="1"/>
      <protection locked="0"/>
    </xf>
    <xf numFmtId="0" fontId="7" fillId="5" borderId="51" xfId="0" applyFont="1" applyFill="1" applyBorder="1" applyAlignment="1">
      <alignment vertical="center" wrapText="1"/>
    </xf>
    <xf numFmtId="0" fontId="24" fillId="4" borderId="0" xfId="0" applyFont="1" applyFill="1" applyAlignment="1">
      <alignment horizontal="left" vertical="center"/>
    </xf>
    <xf numFmtId="0" fontId="9" fillId="6" borderId="52" xfId="0" applyFont="1" applyFill="1" applyBorder="1" applyAlignment="1">
      <alignment horizontal="center" vertical="center"/>
    </xf>
    <xf numFmtId="0" fontId="13" fillId="6" borderId="52" xfId="0" applyFont="1" applyFill="1" applyBorder="1" applyAlignment="1">
      <alignment horizontal="center" vertical="center" wrapText="1"/>
    </xf>
    <xf numFmtId="0" fontId="9" fillId="6" borderId="3" xfId="0" applyFont="1" applyFill="1" applyBorder="1" applyAlignment="1">
      <alignment horizontal="center" vertical="center"/>
    </xf>
    <xf numFmtId="43" fontId="13" fillId="3" borderId="19" xfId="0" applyNumberFormat="1" applyFont="1" applyFill="1" applyBorder="1" applyAlignment="1" applyProtection="1">
      <alignment horizontal="center" vertical="center"/>
      <protection locked="0"/>
    </xf>
    <xf numFmtId="0" fontId="35" fillId="0" borderId="0" xfId="0" applyFont="1"/>
    <xf numFmtId="44" fontId="0" fillId="8" borderId="0" xfId="10" applyFont="1" applyFill="1"/>
    <xf numFmtId="0" fontId="36" fillId="0" borderId="0" xfId="0" applyFont="1"/>
    <xf numFmtId="0" fontId="37" fillId="0" borderId="0" xfId="0" applyFont="1"/>
    <xf numFmtId="44" fontId="0" fillId="0" borderId="0" xfId="10" applyFont="1"/>
    <xf numFmtId="0" fontId="38" fillId="3" borderId="53" xfId="0" applyFont="1" applyFill="1" applyBorder="1" applyAlignment="1" applyProtection="1">
      <alignment horizontal="center" vertical="center" wrapText="1"/>
      <protection locked="0"/>
    </xf>
    <xf numFmtId="0" fontId="38" fillId="3" borderId="56" xfId="0" applyFont="1" applyFill="1" applyBorder="1" applyAlignment="1" applyProtection="1">
      <alignment horizontal="center" vertical="center" wrapText="1"/>
      <protection locked="0"/>
    </xf>
    <xf numFmtId="0" fontId="38" fillId="3" borderId="57" xfId="0" applyFont="1" applyFill="1" applyBorder="1" applyAlignment="1" applyProtection="1">
      <alignment horizontal="center" vertical="center" wrapText="1"/>
      <protection locked="0"/>
    </xf>
    <xf numFmtId="0" fontId="38" fillId="3" borderId="58" xfId="0" applyFont="1" applyFill="1" applyBorder="1" applyAlignment="1" applyProtection="1">
      <alignment horizontal="center" vertical="center" wrapText="1"/>
      <protection locked="0"/>
    </xf>
    <xf numFmtId="44" fontId="0" fillId="0" borderId="0" xfId="0" applyNumberFormat="1"/>
    <xf numFmtId="165" fontId="38" fillId="3" borderId="57" xfId="1" applyNumberFormat="1" applyFont="1" applyFill="1" applyBorder="1" applyAlignment="1" applyProtection="1">
      <alignment horizontal="center" vertical="center" wrapText="1"/>
      <protection locked="0"/>
    </xf>
    <xf numFmtId="6" fontId="42" fillId="3" borderId="62" xfId="0" applyNumberFormat="1" applyFont="1" applyFill="1" applyBorder="1" applyAlignment="1" applyProtection="1">
      <alignment horizontal="center" vertical="top" wrapText="1"/>
      <protection locked="0"/>
    </xf>
    <xf numFmtId="0" fontId="12" fillId="3" borderId="66" xfId="0" applyFont="1" applyFill="1" applyBorder="1" applyAlignment="1" applyProtection="1">
      <alignment horizontal="center" vertical="center" wrapText="1"/>
      <protection locked="0"/>
    </xf>
    <xf numFmtId="0" fontId="41" fillId="3" borderId="57" xfId="0" applyFont="1" applyFill="1" applyBorder="1" applyAlignment="1" applyProtection="1">
      <alignment horizontal="right" vertical="center" wrapText="1"/>
      <protection locked="0"/>
    </xf>
    <xf numFmtId="6" fontId="12" fillId="3" borderId="61" xfId="0" applyNumberFormat="1" applyFont="1" applyFill="1" applyBorder="1" applyAlignment="1" applyProtection="1">
      <alignment horizontal="center" vertical="center" wrapText="1"/>
      <protection locked="0"/>
    </xf>
    <xf numFmtId="0" fontId="38" fillId="3" borderId="54" xfId="0" applyFont="1" applyFill="1" applyBorder="1" applyAlignment="1" applyProtection="1">
      <alignment horizontal="center" vertical="center" wrapText="1"/>
      <protection locked="0"/>
    </xf>
    <xf numFmtId="0" fontId="38" fillId="3" borderId="55" xfId="0" applyFont="1" applyFill="1" applyBorder="1" applyAlignment="1" applyProtection="1">
      <alignment horizontal="center" vertical="center" wrapText="1"/>
      <protection locked="0"/>
    </xf>
    <xf numFmtId="0" fontId="40" fillId="3" borderId="54" xfId="0" applyFont="1" applyFill="1" applyBorder="1" applyAlignment="1" applyProtection="1">
      <alignment horizontal="center" vertical="center" wrapText="1"/>
      <protection locked="0"/>
    </xf>
    <xf numFmtId="0" fontId="40" fillId="3" borderId="67" xfId="0" applyFont="1" applyFill="1" applyBorder="1" applyAlignment="1" applyProtection="1">
      <alignment horizontal="center" vertical="center" wrapText="1"/>
      <protection locked="0"/>
    </xf>
    <xf numFmtId="0" fontId="5" fillId="6" borderId="47" xfId="0" applyFont="1" applyFill="1" applyBorder="1" applyAlignment="1">
      <alignment horizontal="center" vertical="center"/>
    </xf>
    <xf numFmtId="167" fontId="5" fillId="3" borderId="45" xfId="0" applyNumberFormat="1" applyFont="1" applyFill="1" applyBorder="1" applyAlignment="1" applyProtection="1">
      <alignment horizontal="center" vertical="center" wrapText="1"/>
      <protection locked="0"/>
    </xf>
    <xf numFmtId="0" fontId="5" fillId="3" borderId="27" xfId="0" applyFont="1" applyFill="1" applyBorder="1" applyAlignment="1" applyProtection="1">
      <alignment vertical="center"/>
      <protection locked="0"/>
    </xf>
    <xf numFmtId="44" fontId="35" fillId="0" borderId="0" xfId="0" applyNumberFormat="1" applyFont="1"/>
    <xf numFmtId="0" fontId="43" fillId="3" borderId="53" xfId="0" applyFont="1" applyFill="1" applyBorder="1" applyAlignment="1" applyProtection="1">
      <alignment horizontal="center" vertical="center" wrapText="1"/>
      <protection locked="0"/>
    </xf>
    <xf numFmtId="0" fontId="43" fillId="3" borderId="54" xfId="0" applyFont="1" applyFill="1" applyBorder="1" applyAlignment="1" applyProtection="1">
      <alignment horizontal="center" vertical="center" wrapText="1"/>
      <protection locked="0"/>
    </xf>
    <xf numFmtId="0" fontId="43" fillId="3" borderId="55" xfId="0" applyFont="1" applyFill="1" applyBorder="1" applyAlignment="1" applyProtection="1">
      <alignment horizontal="center" vertical="center" wrapText="1"/>
      <protection locked="0"/>
    </xf>
    <xf numFmtId="0" fontId="43" fillId="3" borderId="56" xfId="0" applyFont="1" applyFill="1" applyBorder="1" applyAlignment="1" applyProtection="1">
      <alignment horizontal="center" vertical="center" wrapText="1"/>
      <protection locked="0"/>
    </xf>
    <xf numFmtId="0" fontId="44" fillId="3" borderId="54" xfId="0" applyFont="1" applyFill="1" applyBorder="1" applyAlignment="1" applyProtection="1">
      <alignment horizontal="center" vertical="center" wrapText="1"/>
      <protection locked="0"/>
    </xf>
    <xf numFmtId="0" fontId="44" fillId="3" borderId="67" xfId="0" applyFont="1" applyFill="1" applyBorder="1" applyAlignment="1" applyProtection="1">
      <alignment horizontal="center" vertical="center" wrapText="1"/>
      <protection locked="0"/>
    </xf>
    <xf numFmtId="0" fontId="45" fillId="3" borderId="57" xfId="0" applyFont="1" applyFill="1" applyBorder="1" applyAlignment="1" applyProtection="1">
      <alignment horizontal="right" vertical="center" wrapText="1"/>
      <protection locked="0"/>
    </xf>
    <xf numFmtId="166" fontId="5" fillId="3" borderId="45" xfId="0" applyNumberFormat="1" applyFont="1" applyFill="1" applyBorder="1" applyAlignment="1" applyProtection="1">
      <alignment vertical="center" wrapText="1"/>
      <protection locked="0"/>
    </xf>
    <xf numFmtId="0" fontId="5" fillId="3" borderId="45" xfId="0" applyFont="1" applyFill="1" applyBorder="1" applyAlignment="1" applyProtection="1">
      <alignment horizontal="center" vertical="center"/>
      <protection locked="0"/>
    </xf>
    <xf numFmtId="0" fontId="7" fillId="5" borderId="43" xfId="0" applyFont="1" applyFill="1" applyBorder="1" applyAlignment="1">
      <alignment vertical="center" wrapText="1"/>
    </xf>
    <xf numFmtId="0" fontId="7" fillId="5" borderId="44" xfId="0" applyFont="1" applyFill="1" applyBorder="1" applyAlignment="1">
      <alignment vertical="center" wrapText="1"/>
    </xf>
    <xf numFmtId="0" fontId="9" fillId="3" borderId="48" xfId="0" applyFont="1" applyFill="1" applyBorder="1" applyAlignment="1" applyProtection="1">
      <alignment vertical="center"/>
      <protection locked="0"/>
    </xf>
    <xf numFmtId="0" fontId="9" fillId="3" borderId="49" xfId="0" applyFont="1" applyFill="1" applyBorder="1" applyAlignment="1" applyProtection="1">
      <alignment vertical="center"/>
      <protection locked="0"/>
    </xf>
    <xf numFmtId="0" fontId="9" fillId="3" borderId="50"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9" fillId="3" borderId="10" xfId="0" applyFont="1" applyFill="1" applyBorder="1" applyAlignment="1" applyProtection="1">
      <alignment vertical="center" wrapText="1"/>
      <protection locked="0"/>
    </xf>
    <xf numFmtId="0" fontId="9" fillId="3" borderId="2" xfId="0" applyFont="1" applyFill="1" applyBorder="1" applyAlignment="1" applyProtection="1">
      <alignment vertical="center" wrapText="1"/>
      <protection locked="0"/>
    </xf>
    <xf numFmtId="0" fontId="9" fillId="3" borderId="4" xfId="0" applyFont="1" applyFill="1" applyBorder="1" applyAlignment="1" applyProtection="1">
      <alignment vertical="center" wrapText="1"/>
      <protection locked="0"/>
    </xf>
    <xf numFmtId="0" fontId="46" fillId="3" borderId="0" xfId="0" applyFont="1" applyFill="1" applyAlignment="1" applyProtection="1">
      <alignment vertical="top" wrapText="1"/>
      <protection locked="0"/>
    </xf>
    <xf numFmtId="0" fontId="45" fillId="3" borderId="0" xfId="0" applyFont="1" applyFill="1" applyAlignment="1" applyProtection="1">
      <alignment wrapText="1"/>
      <protection locked="0"/>
    </xf>
    <xf numFmtId="0" fontId="44" fillId="3" borderId="0" xfId="0" applyFont="1" applyFill="1" applyAlignment="1" applyProtection="1">
      <alignment vertical="center" wrapText="1"/>
      <protection locked="0"/>
    </xf>
    <xf numFmtId="6" fontId="42" fillId="3" borderId="0" xfId="0" applyNumberFormat="1" applyFont="1" applyFill="1" applyAlignment="1" applyProtection="1">
      <alignment vertical="top" wrapText="1"/>
      <protection locked="0"/>
    </xf>
    <xf numFmtId="0" fontId="12" fillId="3" borderId="0" xfId="0" applyFont="1" applyFill="1" applyAlignment="1" applyProtection="1">
      <alignment vertical="center" wrapText="1"/>
      <protection locked="0"/>
    </xf>
    <xf numFmtId="0" fontId="38" fillId="3" borderId="0" xfId="0" quotePrefix="1" applyFont="1" applyFill="1" applyAlignment="1" applyProtection="1">
      <alignment vertical="top" wrapText="1"/>
      <protection locked="0"/>
    </xf>
    <xf numFmtId="10" fontId="38" fillId="3" borderId="0" xfId="0" applyNumberFormat="1" applyFont="1" applyFill="1" applyAlignment="1" applyProtection="1">
      <alignment horizontal="center" vertical="center" wrapText="1"/>
      <protection locked="0"/>
    </xf>
    <xf numFmtId="10" fontId="43" fillId="3" borderId="76" xfId="0" applyNumberFormat="1" applyFont="1" applyFill="1" applyBorder="1" applyAlignment="1" applyProtection="1">
      <alignment horizontal="center" vertical="center" wrapText="1"/>
      <protection locked="0"/>
    </xf>
    <xf numFmtId="10" fontId="38" fillId="3" borderId="77" xfId="0" applyNumberFormat="1" applyFont="1" applyFill="1" applyBorder="1" applyAlignment="1" applyProtection="1">
      <alignment horizontal="center" vertical="center" wrapText="1"/>
      <protection locked="0"/>
    </xf>
    <xf numFmtId="0" fontId="46" fillId="3" borderId="76" xfId="0" applyFont="1" applyFill="1" applyBorder="1" applyAlignment="1" applyProtection="1">
      <alignment vertical="top" wrapText="1"/>
      <protection locked="0"/>
    </xf>
    <xf numFmtId="0" fontId="44" fillId="3" borderId="77" xfId="0" applyFont="1" applyFill="1" applyBorder="1" applyAlignment="1" applyProtection="1">
      <alignment vertical="center" wrapText="1"/>
      <protection locked="0"/>
    </xf>
    <xf numFmtId="0" fontId="45" fillId="3" borderId="76" xfId="0" applyFont="1" applyFill="1" applyBorder="1" applyAlignment="1" applyProtection="1">
      <alignment vertical="center" wrapText="1"/>
      <protection locked="0"/>
    </xf>
    <xf numFmtId="6" fontId="12" fillId="3" borderId="77" xfId="0" applyNumberFormat="1" applyFont="1" applyFill="1" applyBorder="1" applyAlignment="1" applyProtection="1">
      <alignment vertical="center" wrapText="1"/>
      <protection locked="0"/>
    </xf>
    <xf numFmtId="0" fontId="38" fillId="3" borderId="76" xfId="0" quotePrefix="1" applyFont="1" applyFill="1" applyBorder="1" applyAlignment="1" applyProtection="1">
      <alignment vertical="top" wrapText="1"/>
      <protection locked="0"/>
    </xf>
    <xf numFmtId="0" fontId="38" fillId="3" borderId="77" xfId="0" quotePrefix="1" applyFont="1" applyFill="1" applyBorder="1" applyAlignment="1" applyProtection="1">
      <alignment vertical="top" wrapText="1"/>
      <protection locked="0"/>
    </xf>
    <xf numFmtId="0" fontId="5" fillId="0" borderId="45" xfId="0" applyFont="1" applyBorder="1" applyAlignment="1" applyProtection="1">
      <alignment horizontal="center" vertical="center"/>
      <protection locked="0"/>
    </xf>
    <xf numFmtId="0" fontId="50" fillId="3" borderId="85" xfId="0" applyFont="1" applyFill="1" applyBorder="1" applyAlignment="1" applyProtection="1">
      <alignment vertical="center"/>
      <protection locked="0"/>
    </xf>
    <xf numFmtId="0" fontId="50" fillId="3" borderId="85" xfId="0" applyFont="1" applyFill="1" applyBorder="1" applyAlignment="1" applyProtection="1">
      <alignment horizontal="center" vertical="center"/>
      <protection locked="0"/>
    </xf>
    <xf numFmtId="0" fontId="50" fillId="3" borderId="84" xfId="0" applyFont="1" applyFill="1" applyBorder="1" applyAlignment="1" applyProtection="1">
      <alignment vertical="center"/>
      <protection locked="0"/>
    </xf>
    <xf numFmtId="167" fontId="5" fillId="3" borderId="45" xfId="0" applyNumberFormat="1" applyFont="1" applyFill="1" applyBorder="1" applyAlignment="1" applyProtection="1">
      <alignment horizontal="center" vertical="center" wrapText="1"/>
      <protection locked="0"/>
    </xf>
    <xf numFmtId="0" fontId="5" fillId="3" borderId="27" xfId="0" applyFont="1" applyFill="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17" xfId="0" applyFont="1" applyFill="1" applyBorder="1" applyAlignment="1" applyProtection="1">
      <alignment horizontal="left" wrapText="1"/>
      <protection locked="0"/>
    </xf>
    <xf numFmtId="0" fontId="25" fillId="0" borderId="0" xfId="0" applyFont="1" applyAlignment="1">
      <alignment horizontal="right" vertical="center"/>
    </xf>
    <xf numFmtId="0" fontId="21" fillId="4" borderId="0" xfId="0" applyFont="1" applyFill="1" applyAlignment="1" applyProtection="1">
      <alignment horizontal="left" vertical="center"/>
      <protection locked="0"/>
    </xf>
    <xf numFmtId="0" fontId="24" fillId="4" borderId="0" xfId="0" applyFont="1" applyFill="1" applyAlignment="1">
      <alignment horizontal="left" vertical="center"/>
    </xf>
    <xf numFmtId="164" fontId="21" fillId="4" borderId="0" xfId="0" applyNumberFormat="1" applyFont="1" applyFill="1" applyAlignment="1" applyProtection="1">
      <alignment horizontal="left" vertical="center"/>
      <protection locked="0"/>
    </xf>
    <xf numFmtId="0" fontId="24" fillId="4" borderId="0" xfId="0" applyFont="1" applyFill="1" applyAlignment="1" applyProtection="1">
      <alignment horizontal="left" vertical="center"/>
      <protection locked="0"/>
    </xf>
    <xf numFmtId="0" fontId="5" fillId="3" borderId="15" xfId="0" applyFont="1" applyFill="1" applyBorder="1" applyAlignment="1" applyProtection="1">
      <alignment horizontal="left" wrapText="1"/>
      <protection locked="0"/>
    </xf>
    <xf numFmtId="0" fontId="5" fillId="3" borderId="5" xfId="0" applyFont="1" applyFill="1" applyBorder="1" applyAlignment="1" applyProtection="1">
      <alignment horizontal="left" wrapText="1"/>
      <protection locked="0"/>
    </xf>
    <xf numFmtId="0" fontId="5" fillId="3" borderId="16" xfId="0" applyFont="1" applyFill="1" applyBorder="1" applyAlignment="1" applyProtection="1">
      <alignment horizontal="left" wrapText="1"/>
      <protection locked="0"/>
    </xf>
    <xf numFmtId="164" fontId="5" fillId="3" borderId="7" xfId="0" applyNumberFormat="1" applyFont="1" applyFill="1" applyBorder="1" applyAlignment="1" applyProtection="1">
      <alignment horizontal="left" vertical="center" wrapText="1"/>
      <protection locked="0"/>
    </xf>
    <xf numFmtId="0" fontId="7" fillId="5" borderId="25" xfId="0" applyFont="1" applyFill="1" applyBorder="1" applyAlignment="1">
      <alignment horizontal="center" vertical="center" wrapText="1"/>
    </xf>
    <xf numFmtId="0" fontId="7" fillId="5" borderId="0" xfId="0" applyFont="1" applyFill="1" applyAlignment="1">
      <alignment horizontal="left" vertical="center" wrapText="1"/>
    </xf>
    <xf numFmtId="0" fontId="7" fillId="5" borderId="14"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9" xfId="0" applyFont="1" applyFill="1" applyBorder="1" applyAlignment="1">
      <alignment horizontal="center" vertical="center"/>
    </xf>
    <xf numFmtId="0" fontId="9" fillId="3" borderId="5"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23" xfId="0" applyFont="1" applyFill="1" applyBorder="1" applyAlignment="1" applyProtection="1">
      <alignment horizontal="left" vertical="top" wrapText="1"/>
      <protection locked="0"/>
    </xf>
    <xf numFmtId="0" fontId="33" fillId="4" borderId="0" xfId="0" applyFont="1" applyFill="1" applyAlignment="1">
      <alignment horizontal="center" vertical="center" textRotation="90"/>
    </xf>
    <xf numFmtId="0" fontId="7" fillId="5" borderId="32" xfId="0" applyFont="1" applyFill="1" applyBorder="1" applyAlignment="1">
      <alignment horizontal="center" vertical="center" wrapText="1"/>
    </xf>
    <xf numFmtId="0" fontId="0" fillId="5" borderId="25" xfId="0" applyFill="1" applyBorder="1" applyAlignment="1">
      <alignment horizontal="center"/>
    </xf>
    <xf numFmtId="0" fontId="0" fillId="5" borderId="26" xfId="0" applyFill="1" applyBorder="1" applyAlignment="1">
      <alignment horizontal="center"/>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13" fillId="0" borderId="2" xfId="0" applyFont="1" applyBorder="1" applyAlignment="1" applyProtection="1">
      <alignment horizontal="left" vertical="center"/>
      <protection locked="0"/>
    </xf>
    <xf numFmtId="0" fontId="13" fillId="0" borderId="27"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33" fillId="4" borderId="40" xfId="0" applyFont="1" applyFill="1" applyBorder="1" applyAlignment="1">
      <alignment horizontal="center" vertical="center" textRotation="90"/>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left" vertical="center" wrapText="1"/>
      <protection locked="0"/>
    </xf>
    <xf numFmtId="0" fontId="5" fillId="3" borderId="27"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3" borderId="21" xfId="0" applyFont="1" applyFill="1" applyBorder="1" applyAlignment="1" applyProtection="1">
      <alignment horizontal="left" vertical="center" wrapText="1"/>
      <protection locked="0"/>
    </xf>
    <xf numFmtId="0" fontId="7" fillId="5" borderId="14" xfId="0" applyFont="1" applyFill="1" applyBorder="1" applyAlignment="1">
      <alignment horizontal="center" vertical="center" wrapText="1"/>
    </xf>
    <xf numFmtId="0" fontId="0" fillId="5" borderId="3" xfId="0" applyFill="1" applyBorder="1" applyAlignment="1">
      <alignment horizontal="center"/>
    </xf>
    <xf numFmtId="0" fontId="0" fillId="5" borderId="9" xfId="0" applyFill="1" applyBorder="1" applyAlignment="1">
      <alignment horizontal="center"/>
    </xf>
    <xf numFmtId="0" fontId="7" fillId="5" borderId="29"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0" fontId="39" fillId="3" borderId="64" xfId="0" applyFont="1" applyFill="1" applyBorder="1" applyAlignment="1" applyProtection="1">
      <alignment horizontal="left" vertical="top" wrapText="1"/>
      <protection locked="0"/>
    </xf>
    <xf numFmtId="0" fontId="39" fillId="3" borderId="65" xfId="0" applyFont="1" applyFill="1" applyBorder="1" applyAlignment="1" applyProtection="1">
      <alignment horizontal="left" vertical="top" wrapText="1"/>
      <protection locked="0"/>
    </xf>
    <xf numFmtId="0" fontId="41" fillId="3" borderId="63" xfId="0" applyFont="1" applyFill="1" applyBorder="1" applyAlignment="1" applyProtection="1">
      <alignment horizontal="right" wrapText="1"/>
      <protection locked="0"/>
    </xf>
    <xf numFmtId="0" fontId="41" fillId="3" borderId="62" xfId="0" applyFont="1" applyFill="1" applyBorder="1" applyAlignment="1" applyProtection="1">
      <alignment horizontal="right" wrapText="1"/>
      <protection locked="0"/>
    </xf>
    <xf numFmtId="0" fontId="38" fillId="3" borderId="59" xfId="0" quotePrefix="1" applyFont="1" applyFill="1" applyBorder="1" applyAlignment="1" applyProtection="1">
      <alignment horizontal="left" vertical="top" wrapText="1"/>
      <protection locked="0"/>
    </xf>
    <xf numFmtId="0" fontId="38" fillId="3" borderId="60" xfId="0" quotePrefix="1" applyFont="1" applyFill="1" applyBorder="1" applyAlignment="1" applyProtection="1">
      <alignment horizontal="left" vertical="top" wrapText="1"/>
      <protection locked="0"/>
    </xf>
    <xf numFmtId="0" fontId="38" fillId="3" borderId="63" xfId="0" quotePrefix="1" applyFont="1" applyFill="1" applyBorder="1" applyAlignment="1" applyProtection="1">
      <alignment horizontal="left" vertical="top" wrapText="1"/>
      <protection locked="0"/>
    </xf>
    <xf numFmtId="0" fontId="38" fillId="3" borderId="6" xfId="0" quotePrefix="1" applyFont="1" applyFill="1" applyBorder="1" applyAlignment="1" applyProtection="1">
      <alignment horizontal="left" vertical="top" wrapText="1"/>
      <protection locked="0"/>
    </xf>
    <xf numFmtId="0" fontId="38" fillId="3" borderId="0" xfId="0" quotePrefix="1" applyFont="1" applyFill="1" applyAlignment="1" applyProtection="1">
      <alignment horizontal="left" vertical="top" wrapText="1"/>
      <protection locked="0"/>
    </xf>
    <xf numFmtId="0" fontId="38" fillId="3" borderId="1" xfId="0" quotePrefix="1" applyFont="1" applyFill="1" applyBorder="1" applyAlignment="1" applyProtection="1">
      <alignment horizontal="left" vertical="top" wrapText="1"/>
      <protection locked="0"/>
    </xf>
    <xf numFmtId="0" fontId="5" fillId="3" borderId="6" xfId="0" applyFont="1" applyFill="1" applyBorder="1" applyAlignment="1" applyProtection="1">
      <alignment horizontal="left" wrapText="1"/>
      <protection locked="0"/>
    </xf>
    <xf numFmtId="0" fontId="5" fillId="3" borderId="0" xfId="0" applyFont="1" applyFill="1" applyAlignment="1" applyProtection="1">
      <alignment horizontal="left" wrapText="1"/>
      <protection locked="0"/>
    </xf>
    <xf numFmtId="0" fontId="5" fillId="3" borderId="1" xfId="0" applyFont="1" applyFill="1" applyBorder="1" applyAlignment="1" applyProtection="1">
      <alignment horizontal="left" wrapText="1"/>
      <protection locked="0"/>
    </xf>
    <xf numFmtId="0" fontId="5" fillId="3" borderId="22" xfId="0" applyFont="1" applyFill="1" applyBorder="1" applyAlignment="1" applyProtection="1">
      <alignment horizontal="left" wrapText="1"/>
      <protection locked="0"/>
    </xf>
    <xf numFmtId="0" fontId="5" fillId="3" borderId="23" xfId="0" applyFont="1" applyFill="1" applyBorder="1" applyAlignment="1" applyProtection="1">
      <alignment horizontal="left" wrapText="1"/>
      <protection locked="0"/>
    </xf>
    <xf numFmtId="0" fontId="5" fillId="3" borderId="24" xfId="0" applyFont="1" applyFill="1" applyBorder="1" applyAlignment="1" applyProtection="1">
      <alignment horizontal="left" wrapText="1"/>
      <protection locked="0"/>
    </xf>
    <xf numFmtId="0" fontId="7" fillId="5" borderId="12" xfId="0" applyFont="1" applyFill="1" applyBorder="1" applyAlignment="1">
      <alignment horizontal="left" vertical="center"/>
    </xf>
    <xf numFmtId="0" fontId="7" fillId="5" borderId="13" xfId="0" applyFont="1" applyFill="1" applyBorder="1" applyAlignment="1">
      <alignment horizontal="left" vertical="center"/>
    </xf>
    <xf numFmtId="0" fontId="13" fillId="0" borderId="15"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7" fillId="5" borderId="42"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5" fillId="3" borderId="4" xfId="0" applyFont="1" applyFill="1" applyBorder="1" applyAlignment="1" applyProtection="1">
      <alignment horizontal="left" vertical="center"/>
      <protection locked="0"/>
    </xf>
    <xf numFmtId="0" fontId="9" fillId="3" borderId="10"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5" fillId="6" borderId="69" xfId="0" applyFont="1" applyFill="1" applyBorder="1" applyAlignment="1">
      <alignment horizontal="center" vertical="center" wrapText="1"/>
    </xf>
    <xf numFmtId="0" fontId="5" fillId="6" borderId="70"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4" borderId="33" xfId="0" applyFont="1" applyFill="1" applyBorder="1" applyAlignment="1">
      <alignment horizontal="left" vertical="center"/>
    </xf>
    <xf numFmtId="0" fontId="5" fillId="4" borderId="34" xfId="0" applyFont="1" applyFill="1" applyBorder="1" applyAlignment="1">
      <alignment horizontal="left" vertical="center"/>
    </xf>
    <xf numFmtId="0" fontId="5" fillId="4" borderId="35" xfId="0" applyFont="1" applyFill="1" applyBorder="1" applyAlignment="1">
      <alignment horizontal="left" vertical="center"/>
    </xf>
    <xf numFmtId="0" fontId="16" fillId="4" borderId="0" xfId="0" applyFont="1" applyFill="1" applyAlignment="1">
      <alignment horizontal="center" vertical="top"/>
    </xf>
    <xf numFmtId="0" fontId="5" fillId="4" borderId="0" xfId="0" applyFont="1" applyFill="1" applyAlignment="1">
      <alignment horizontal="center"/>
    </xf>
    <xf numFmtId="0" fontId="7" fillId="5" borderId="2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46"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14"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45" xfId="0" applyFont="1" applyFill="1" applyBorder="1" applyAlignment="1" applyProtection="1">
      <alignment vertical="center"/>
      <protection locked="0"/>
    </xf>
    <xf numFmtId="0" fontId="5" fillId="3" borderId="8" xfId="0" applyFont="1" applyFill="1" applyBorder="1" applyAlignment="1" applyProtection="1">
      <alignment vertical="center"/>
      <protection locked="0"/>
    </xf>
    <xf numFmtId="167" fontId="5" fillId="3" borderId="45" xfId="0" applyNumberFormat="1" applyFont="1" applyFill="1" applyBorder="1" applyAlignment="1" applyProtection="1">
      <alignment horizontal="center" vertical="center" wrapText="1"/>
      <protection locked="0"/>
    </xf>
    <xf numFmtId="167" fontId="5" fillId="3" borderId="8" xfId="0" applyNumberFormat="1" applyFont="1" applyFill="1" applyBorder="1" applyAlignment="1" applyProtection="1">
      <alignment horizontal="center" vertical="center" wrapText="1"/>
      <protection locked="0"/>
    </xf>
    <xf numFmtId="166" fontId="5" fillId="3" borderId="45" xfId="0" applyNumberFormat="1" applyFont="1" applyFill="1" applyBorder="1" applyAlignment="1" applyProtection="1">
      <alignment horizontal="left" vertical="center" wrapText="1"/>
      <protection locked="0"/>
    </xf>
    <xf numFmtId="166" fontId="5" fillId="3" borderId="2" xfId="0" applyNumberFormat="1"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7" xfId="0" applyFont="1" applyFill="1" applyBorder="1" applyAlignment="1">
      <alignment horizontal="center" vertical="center" wrapText="1"/>
    </xf>
    <xf numFmtId="167" fontId="5" fillId="3" borderId="45" xfId="0" applyNumberFormat="1" applyFont="1" applyFill="1" applyBorder="1" applyAlignment="1" applyProtection="1">
      <alignment horizontal="left" vertical="center" wrapText="1"/>
      <protection locked="0"/>
    </xf>
    <xf numFmtId="167" fontId="5" fillId="3" borderId="2" xfId="0" applyNumberFormat="1" applyFont="1" applyFill="1" applyBorder="1" applyAlignment="1" applyProtection="1">
      <alignment horizontal="left" vertical="center" wrapText="1"/>
      <protection locked="0"/>
    </xf>
    <xf numFmtId="167" fontId="5" fillId="3" borderId="8" xfId="0" applyNumberFormat="1" applyFont="1" applyFill="1" applyBorder="1" applyAlignment="1" applyProtection="1">
      <alignment horizontal="left" vertical="center" wrapText="1"/>
      <protection locked="0"/>
    </xf>
    <xf numFmtId="167" fontId="5" fillId="3" borderId="45" xfId="0" applyNumberFormat="1" applyFont="1" applyFill="1" applyBorder="1" applyAlignment="1" applyProtection="1">
      <alignment vertical="center" wrapText="1"/>
      <protection locked="0"/>
    </xf>
    <xf numFmtId="167" fontId="5" fillId="3" borderId="8" xfId="0" applyNumberFormat="1" applyFont="1" applyFill="1" applyBorder="1" applyAlignment="1" applyProtection="1">
      <alignment vertical="center" wrapText="1"/>
      <protection locked="0"/>
    </xf>
    <xf numFmtId="0" fontId="5" fillId="3" borderId="17" xfId="0" applyFont="1" applyFill="1" applyBorder="1" applyAlignment="1" applyProtection="1">
      <alignment horizontal="left" vertical="center" wrapText="1"/>
      <protection locked="0"/>
    </xf>
    <xf numFmtId="0" fontId="13" fillId="3" borderId="18" xfId="0" applyFont="1" applyFill="1" applyBorder="1" applyAlignment="1" applyProtection="1">
      <alignment horizontal="left" vertical="top" wrapText="1"/>
      <protection locked="0"/>
    </xf>
    <xf numFmtId="0" fontId="13" fillId="3" borderId="20" xfId="0" applyFont="1" applyFill="1" applyBorder="1" applyAlignment="1" applyProtection="1">
      <alignment horizontal="left" vertical="top" wrapText="1"/>
      <protection locked="0"/>
    </xf>
    <xf numFmtId="0" fontId="13" fillId="3" borderId="21"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7" fillId="5" borderId="24" xfId="0" applyFont="1" applyFill="1" applyBorder="1" applyAlignment="1">
      <alignment horizontal="center" vertical="center"/>
    </xf>
    <xf numFmtId="0" fontId="9" fillId="6" borderId="12"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13" fillId="3" borderId="15"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16" xfId="0" applyFont="1" applyFill="1" applyBorder="1" applyAlignment="1" applyProtection="1">
      <alignment horizontal="left" vertical="top" wrapText="1"/>
      <protection locked="0"/>
    </xf>
    <xf numFmtId="0" fontId="9" fillId="6" borderId="14" xfId="0" applyFont="1" applyFill="1" applyBorder="1" applyAlignment="1">
      <alignment horizontal="center" vertical="center"/>
    </xf>
    <xf numFmtId="0" fontId="9" fillId="6" borderId="52" xfId="0" applyFont="1" applyFill="1" applyBorder="1" applyAlignment="1">
      <alignment horizontal="center" vertical="center"/>
    </xf>
    <xf numFmtId="0" fontId="5" fillId="3" borderId="1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0" borderId="0" xfId="0" applyFont="1" applyAlignment="1">
      <alignment horizontal="left"/>
    </xf>
    <xf numFmtId="0" fontId="5" fillId="3" borderId="14"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5"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8" fillId="4" borderId="0" xfId="0" applyFont="1" applyFill="1" applyAlignment="1">
      <alignment horizontal="center" vertical="center" wrapText="1"/>
    </xf>
    <xf numFmtId="164" fontId="5" fillId="3" borderId="22" xfId="0" applyNumberFormat="1" applyFont="1" applyFill="1" applyBorder="1" applyAlignment="1" applyProtection="1">
      <alignment horizontal="left" vertical="center" wrapText="1"/>
      <protection locked="0"/>
    </xf>
    <xf numFmtId="164" fontId="5" fillId="3" borderId="23" xfId="0" applyNumberFormat="1" applyFont="1" applyFill="1" applyBorder="1" applyAlignment="1" applyProtection="1">
      <alignment horizontal="left" vertical="center" wrapText="1"/>
      <protection locked="0"/>
    </xf>
    <xf numFmtId="164" fontId="5" fillId="3" borderId="24" xfId="0" applyNumberFormat="1"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wrapText="1"/>
      <protection locked="0"/>
    </xf>
    <xf numFmtId="0" fontId="9" fillId="3" borderId="28" xfId="0" applyFont="1" applyFill="1" applyBorder="1" applyAlignment="1" applyProtection="1">
      <alignment horizontal="left" vertical="center" wrapText="1"/>
      <protection locked="0"/>
    </xf>
    <xf numFmtId="166" fontId="9" fillId="3" borderId="2" xfId="0" applyNumberFormat="1" applyFont="1" applyFill="1" applyBorder="1" applyAlignment="1" applyProtection="1">
      <alignment horizontal="left" vertical="center" wrapText="1"/>
      <protection locked="0"/>
    </xf>
    <xf numFmtId="166" fontId="9" fillId="3" borderId="8" xfId="0" applyNumberFormat="1" applyFont="1" applyFill="1" applyBorder="1" applyAlignment="1" applyProtection="1">
      <alignment horizontal="left" vertical="center" wrapText="1"/>
      <protection locked="0"/>
    </xf>
    <xf numFmtId="166" fontId="9" fillId="3" borderId="45" xfId="0" applyNumberFormat="1" applyFont="1" applyFill="1" applyBorder="1" applyAlignment="1" applyProtection="1">
      <alignment horizontal="left" vertical="center" wrapText="1"/>
      <protection locked="0"/>
    </xf>
    <xf numFmtId="0" fontId="5" fillId="6" borderId="25" xfId="0" applyFont="1" applyFill="1" applyBorder="1" applyAlignment="1">
      <alignment horizontal="center" vertical="center"/>
    </xf>
    <xf numFmtId="0" fontId="5" fillId="6" borderId="68"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26" xfId="0" applyFont="1" applyFill="1" applyBorder="1" applyAlignment="1">
      <alignment horizontal="center" vertical="center"/>
    </xf>
    <xf numFmtId="0" fontId="5" fillId="3" borderId="20"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9" fillId="3" borderId="15"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0" xfId="0" applyFont="1" applyFill="1" applyAlignment="1">
      <alignment horizontal="left" vertical="top" wrapText="1"/>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1"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46" fillId="3" borderId="64" xfId="0" applyFont="1" applyFill="1" applyBorder="1" applyAlignment="1" applyProtection="1">
      <alignment horizontal="left" vertical="top" wrapText="1"/>
      <protection locked="0"/>
    </xf>
    <xf numFmtId="0" fontId="46" fillId="3" borderId="65" xfId="0" applyFont="1" applyFill="1" applyBorder="1" applyAlignment="1" applyProtection="1">
      <alignment horizontal="left" vertical="top" wrapText="1"/>
      <protection locked="0"/>
    </xf>
    <xf numFmtId="0" fontId="45" fillId="3" borderId="63" xfId="0" applyFont="1" applyFill="1" applyBorder="1" applyAlignment="1" applyProtection="1">
      <alignment horizontal="right" wrapText="1"/>
      <protection locked="0"/>
    </xf>
    <xf numFmtId="0" fontId="45" fillId="3" borderId="62" xfId="0" applyFont="1" applyFill="1" applyBorder="1" applyAlignment="1" applyProtection="1">
      <alignment horizontal="right" wrapText="1"/>
      <protection locked="0"/>
    </xf>
    <xf numFmtId="164" fontId="21" fillId="9" borderId="0" xfId="0" applyNumberFormat="1" applyFont="1" applyFill="1" applyAlignment="1" applyProtection="1">
      <alignment horizontal="left" vertical="center"/>
      <protection locked="0"/>
    </xf>
    <xf numFmtId="0" fontId="5" fillId="3" borderId="73" xfId="0" applyFont="1" applyFill="1" applyBorder="1" applyAlignment="1" applyProtection="1">
      <alignment horizontal="left" vertical="center"/>
      <protection locked="0"/>
    </xf>
    <xf numFmtId="0" fontId="5" fillId="3" borderId="71" xfId="0" applyFont="1" applyFill="1" applyBorder="1" applyAlignment="1" applyProtection="1">
      <alignment horizontal="left" vertical="center"/>
      <protection locked="0"/>
    </xf>
    <xf numFmtId="0" fontId="5" fillId="3" borderId="69" xfId="0" applyFont="1" applyFill="1" applyBorder="1" applyAlignment="1" applyProtection="1">
      <alignment horizontal="left" vertical="center"/>
      <protection locked="0"/>
    </xf>
    <xf numFmtId="0" fontId="5" fillId="3" borderId="72" xfId="0" applyFont="1" applyFill="1" applyBorder="1" applyAlignment="1" applyProtection="1">
      <alignment horizontal="left" vertical="center"/>
      <protection locked="0"/>
    </xf>
    <xf numFmtId="0" fontId="21" fillId="9" borderId="0" xfId="0" applyFont="1" applyFill="1" applyAlignment="1" applyProtection="1">
      <alignment horizontal="left" vertical="center"/>
      <protection locked="0"/>
    </xf>
    <xf numFmtId="166" fontId="9" fillId="0" borderId="2" xfId="0" applyNumberFormat="1" applyFont="1" applyBorder="1" applyAlignment="1" applyProtection="1">
      <alignment horizontal="left" vertical="center" wrapText="1"/>
      <protection locked="0"/>
    </xf>
    <xf numFmtId="166" fontId="9" fillId="0" borderId="8" xfId="0" applyNumberFormat="1" applyFont="1" applyBorder="1" applyAlignment="1" applyProtection="1">
      <alignment horizontal="left" vertical="center" wrapText="1"/>
      <protection locked="0"/>
    </xf>
    <xf numFmtId="167" fontId="5" fillId="0" borderId="45" xfId="0" applyNumberFormat="1" applyFont="1" applyBorder="1" applyAlignment="1" applyProtection="1">
      <alignment horizontal="center" vertical="center" wrapText="1"/>
      <protection locked="0"/>
    </xf>
    <xf numFmtId="167" fontId="5" fillId="0" borderId="8" xfId="0" applyNumberFormat="1" applyFont="1" applyBorder="1" applyAlignment="1" applyProtection="1">
      <alignment horizontal="center" vertical="center" wrapText="1"/>
      <protection locked="0"/>
    </xf>
    <xf numFmtId="166" fontId="9" fillId="0" borderId="45" xfId="0" applyNumberFormat="1" applyFont="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39" fillId="3" borderId="76" xfId="0" quotePrefix="1" applyFont="1" applyFill="1" applyBorder="1" applyAlignment="1" applyProtection="1">
      <alignment horizontal="left" vertical="top" wrapText="1"/>
      <protection locked="0"/>
    </xf>
    <xf numFmtId="0" fontId="39" fillId="3" borderId="0" xfId="0" quotePrefix="1" applyFont="1" applyFill="1" applyAlignment="1" applyProtection="1">
      <alignment horizontal="left" vertical="top" wrapText="1"/>
      <protection locked="0"/>
    </xf>
    <xf numFmtId="0" fontId="39" fillId="3" borderId="77" xfId="0" quotePrefix="1" applyFont="1" applyFill="1" applyBorder="1" applyAlignment="1" applyProtection="1">
      <alignment horizontal="left" vertical="top" wrapText="1"/>
      <protection locked="0"/>
    </xf>
    <xf numFmtId="0" fontId="39" fillId="3" borderId="76" xfId="0" applyFont="1" applyFill="1" applyBorder="1" applyAlignment="1" applyProtection="1">
      <alignment horizontal="left" vertical="top" wrapText="1"/>
      <protection locked="0"/>
    </xf>
    <xf numFmtId="0" fontId="39" fillId="3" borderId="78" xfId="0" quotePrefix="1" applyFont="1" applyFill="1" applyBorder="1" applyAlignment="1" applyProtection="1">
      <alignment horizontal="left" vertical="top" wrapText="1"/>
      <protection locked="0"/>
    </xf>
    <xf numFmtId="0" fontId="39" fillId="3" borderId="79" xfId="0" quotePrefix="1" applyFont="1" applyFill="1" applyBorder="1" applyAlignment="1" applyProtection="1">
      <alignment horizontal="left" vertical="top" wrapText="1"/>
      <protection locked="0"/>
    </xf>
    <xf numFmtId="0" fontId="39" fillId="3" borderId="61" xfId="0" quotePrefix="1"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9" fillId="3" borderId="80" xfId="0" applyFont="1" applyFill="1" applyBorder="1" applyAlignment="1" applyProtection="1">
      <alignment horizontal="left" vertical="center" wrapText="1"/>
      <protection locked="0"/>
    </xf>
    <xf numFmtId="0" fontId="9" fillId="3" borderId="81"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82" xfId="0" applyFont="1" applyFill="1" applyBorder="1" applyAlignment="1" applyProtection="1">
      <alignment horizontal="left" vertical="center" wrapText="1"/>
      <protection locked="0"/>
    </xf>
    <xf numFmtId="0" fontId="9" fillId="3" borderId="40" xfId="0" applyFont="1" applyFill="1" applyBorder="1" applyAlignment="1" applyProtection="1">
      <alignment horizontal="left" vertical="center"/>
      <protection locked="0"/>
    </xf>
    <xf numFmtId="0" fontId="9" fillId="3" borderId="83" xfId="0" applyFont="1" applyFill="1" applyBorder="1" applyAlignment="1" applyProtection="1">
      <alignment horizontal="left" vertical="center"/>
      <protection locked="0"/>
    </xf>
    <xf numFmtId="0" fontId="5" fillId="0" borderId="0" xfId="0" applyFont="1" applyProtection="1"/>
    <xf numFmtId="0" fontId="4" fillId="0" borderId="0" xfId="0" applyFont="1" applyAlignment="1" applyProtection="1">
      <alignment vertical="center"/>
    </xf>
    <xf numFmtId="0" fontId="49" fillId="0" borderId="0" xfId="0" applyFont="1" applyAlignment="1" applyProtection="1">
      <alignment horizontal="right" vertical="center"/>
    </xf>
    <xf numFmtId="0" fontId="5" fillId="2" borderId="0" xfId="0" applyFont="1" applyFill="1" applyProtection="1"/>
    <xf numFmtId="0" fontId="5" fillId="0" borderId="0" xfId="0" applyFont="1" applyAlignment="1" applyProtection="1">
      <alignment horizontal="center"/>
    </xf>
    <xf numFmtId="0" fontId="51" fillId="0" borderId="0" xfId="0" applyFont="1" applyAlignment="1" applyProtection="1">
      <alignment horizontal="left" vertical="center"/>
    </xf>
    <xf numFmtId="0" fontId="24" fillId="9" borderId="0" xfId="0" applyFont="1" applyFill="1" applyAlignment="1" applyProtection="1">
      <alignment vertical="center"/>
    </xf>
    <xf numFmtId="0" fontId="24" fillId="9" borderId="0" xfId="0" applyFont="1" applyFill="1" applyAlignment="1" applyProtection="1">
      <alignment horizontal="left" vertical="center"/>
    </xf>
    <xf numFmtId="0" fontId="22" fillId="9" borderId="0" xfId="0" applyFont="1" applyFill="1" applyProtection="1"/>
    <xf numFmtId="0" fontId="24" fillId="9" borderId="0" xfId="0" applyFont="1" applyFill="1" applyAlignment="1" applyProtection="1">
      <alignment horizontal="left" vertical="center"/>
    </xf>
    <xf numFmtId="0" fontId="32" fillId="0" borderId="0" xfId="0" applyFont="1" applyProtection="1"/>
    <xf numFmtId="0" fontId="29" fillId="0" borderId="0" xfId="0" applyFont="1" applyProtection="1"/>
    <xf numFmtId="0" fontId="24" fillId="3" borderId="0" xfId="0" applyFont="1" applyFill="1" applyAlignment="1" applyProtection="1">
      <alignment vertical="center"/>
    </xf>
    <xf numFmtId="0" fontId="24" fillId="3" borderId="0" xfId="0" applyFont="1" applyFill="1" applyAlignment="1" applyProtection="1">
      <alignment horizontal="left" vertical="center"/>
    </xf>
    <xf numFmtId="164" fontId="21" fillId="3" borderId="0" xfId="0" applyNumberFormat="1" applyFont="1" applyFill="1" applyAlignment="1" applyProtection="1">
      <alignment horizontal="left" vertical="center"/>
    </xf>
    <xf numFmtId="0" fontId="22" fillId="3" borderId="0" xfId="0" applyFont="1" applyFill="1" applyProtection="1"/>
    <xf numFmtId="0" fontId="33" fillId="9" borderId="0" xfId="0" applyFont="1" applyFill="1" applyAlignment="1" applyProtection="1">
      <alignment horizontal="center" vertical="center" textRotation="90"/>
    </xf>
    <xf numFmtId="0" fontId="6" fillId="9" borderId="0" xfId="0" applyFont="1" applyFill="1" applyAlignment="1" applyProtection="1">
      <alignment horizontal="center" vertical="center"/>
    </xf>
    <xf numFmtId="0" fontId="5" fillId="4" borderId="0" xfId="0" applyFont="1" applyFill="1" applyProtection="1"/>
    <xf numFmtId="0" fontId="7" fillId="10" borderId="11" xfId="0" applyFont="1" applyFill="1" applyBorder="1" applyAlignment="1" applyProtection="1">
      <alignment horizontal="center" vertical="center"/>
    </xf>
    <xf numFmtId="0" fontId="7" fillId="10" borderId="12" xfId="0" applyFont="1" applyFill="1" applyBorder="1" applyAlignment="1" applyProtection="1">
      <alignment horizontal="center" vertical="center"/>
    </xf>
    <xf numFmtId="0" fontId="7" fillId="10" borderId="13" xfId="0" applyFont="1" applyFill="1" applyBorder="1" applyAlignment="1" applyProtection="1">
      <alignment horizontal="center" vertical="center"/>
    </xf>
    <xf numFmtId="0" fontId="5" fillId="9" borderId="0" xfId="0" applyFont="1" applyFill="1" applyAlignment="1" applyProtection="1">
      <alignment horizontal="center"/>
    </xf>
    <xf numFmtId="0" fontId="5" fillId="6" borderId="0" xfId="0" applyFont="1" applyFill="1" applyAlignment="1" applyProtection="1">
      <alignment horizontal="center"/>
    </xf>
    <xf numFmtId="0" fontId="5" fillId="3" borderId="27" xfId="0" applyFont="1" applyFill="1" applyBorder="1" applyAlignment="1" applyProtection="1">
      <alignment vertical="center"/>
    </xf>
    <xf numFmtId="0" fontId="17" fillId="10" borderId="32" xfId="0" applyFont="1" applyFill="1" applyBorder="1" applyAlignment="1" applyProtection="1">
      <alignment horizontal="center" vertical="center"/>
    </xf>
    <xf numFmtId="0" fontId="17" fillId="10" borderId="25" xfId="0" applyFont="1" applyFill="1" applyBorder="1" applyAlignment="1" applyProtection="1">
      <alignment horizontal="center" vertical="center"/>
    </xf>
    <xf numFmtId="0" fontId="17" fillId="10" borderId="26" xfId="0" applyFont="1" applyFill="1" applyBorder="1" applyAlignment="1" applyProtection="1">
      <alignment horizontal="center" vertical="center"/>
    </xf>
    <xf numFmtId="0" fontId="48" fillId="0" borderId="0" xfId="0" applyFont="1" applyProtection="1"/>
    <xf numFmtId="0" fontId="7" fillId="10" borderId="14" xfId="0" applyFont="1" applyFill="1" applyBorder="1" applyAlignment="1" applyProtection="1">
      <alignment horizontal="center" vertical="center"/>
    </xf>
    <xf numFmtId="0" fontId="7" fillId="10" borderId="3" xfId="0" applyFont="1" applyFill="1" applyBorder="1" applyAlignment="1" applyProtection="1">
      <alignment horizontal="center" vertical="center"/>
    </xf>
    <xf numFmtId="0" fontId="7" fillId="10" borderId="9" xfId="0" applyFont="1" applyFill="1" applyBorder="1" applyAlignment="1" applyProtection="1">
      <alignment horizontal="center" vertical="center"/>
    </xf>
    <xf numFmtId="0" fontId="7" fillId="10" borderId="42" xfId="0" applyFont="1" applyFill="1" applyBorder="1" applyAlignment="1" applyProtection="1">
      <alignment horizontal="center" vertical="center" wrapText="1"/>
    </xf>
    <xf numFmtId="0" fontId="7" fillId="10" borderId="43" xfId="0" applyFont="1" applyFill="1" applyBorder="1" applyAlignment="1" applyProtection="1">
      <alignment horizontal="center" vertical="center" wrapText="1"/>
    </xf>
    <xf numFmtId="0" fontId="7" fillId="10" borderId="44" xfId="0" applyFont="1" applyFill="1" applyBorder="1" applyAlignment="1" applyProtection="1">
      <alignment horizontal="center" vertical="center" wrapText="1"/>
    </xf>
    <xf numFmtId="0" fontId="27" fillId="0" borderId="0" xfId="0" applyFont="1" applyProtection="1"/>
    <xf numFmtId="0" fontId="33" fillId="9" borderId="40" xfId="0" applyFont="1" applyFill="1" applyBorder="1" applyAlignment="1" applyProtection="1">
      <alignment horizontal="center" vertical="center" textRotation="90"/>
    </xf>
    <xf numFmtId="0" fontId="8" fillId="9" borderId="34" xfId="0" applyFont="1" applyFill="1" applyBorder="1" applyAlignment="1" applyProtection="1">
      <alignment horizontal="left" vertical="center" wrapText="1"/>
    </xf>
    <xf numFmtId="0" fontId="8" fillId="9" borderId="34" xfId="0" applyFont="1" applyFill="1" applyBorder="1" applyAlignment="1" applyProtection="1">
      <alignment horizontal="left" wrapText="1"/>
    </xf>
    <xf numFmtId="0" fontId="5" fillId="9" borderId="33" xfId="0" applyFont="1" applyFill="1" applyBorder="1" applyAlignment="1" applyProtection="1">
      <alignment vertical="center"/>
    </xf>
    <xf numFmtId="0" fontId="5" fillId="9" borderId="34" xfId="0" applyFont="1" applyFill="1" applyBorder="1" applyAlignment="1" applyProtection="1">
      <alignment vertical="center"/>
    </xf>
    <xf numFmtId="0" fontId="5" fillId="9" borderId="35" xfId="0" applyFont="1" applyFill="1" applyBorder="1" applyAlignment="1" applyProtection="1">
      <alignment vertical="center"/>
    </xf>
    <xf numFmtId="0" fontId="5" fillId="9" borderId="40" xfId="0" applyFont="1" applyFill="1" applyBorder="1" applyAlignment="1" applyProtection="1">
      <alignment horizontal="center"/>
    </xf>
    <xf numFmtId="0" fontId="16" fillId="0" borderId="0" xfId="0" applyFont="1" applyAlignment="1" applyProtection="1">
      <alignment vertical="top"/>
    </xf>
    <xf numFmtId="0" fontId="13" fillId="0" borderId="0" xfId="0" applyFont="1" applyAlignment="1" applyProtection="1">
      <alignment horizontal="right" vertical="center"/>
    </xf>
    <xf numFmtId="0" fontId="7" fillId="10" borderId="32" xfId="0" applyFont="1" applyFill="1" applyBorder="1" applyAlignment="1" applyProtection="1">
      <alignment horizontal="center" vertical="center" wrapText="1"/>
    </xf>
    <xf numFmtId="0" fontId="0" fillId="10" borderId="25" xfId="0" applyFill="1" applyBorder="1" applyAlignment="1" applyProtection="1">
      <alignment horizontal="center"/>
    </xf>
    <xf numFmtId="0" fontId="0" fillId="10" borderId="26" xfId="0" applyFill="1" applyBorder="1" applyAlignment="1" applyProtection="1">
      <alignment horizontal="center"/>
    </xf>
    <xf numFmtId="0" fontId="7" fillId="10" borderId="11" xfId="0" applyFont="1" applyFill="1" applyBorder="1" applyAlignment="1" applyProtection="1">
      <alignment horizontal="center" vertical="center" wrapText="1"/>
    </xf>
    <xf numFmtId="0" fontId="7" fillId="10" borderId="12" xfId="0" applyFont="1" applyFill="1" applyBorder="1" applyAlignment="1" applyProtection="1">
      <alignment horizontal="center" vertical="center" wrapText="1"/>
    </xf>
    <xf numFmtId="0" fontId="7" fillId="10" borderId="13" xfId="0" applyFont="1" applyFill="1" applyBorder="1" applyAlignment="1" applyProtection="1">
      <alignment horizontal="center" vertical="center" wrapText="1"/>
    </xf>
    <xf numFmtId="0" fontId="7" fillId="10" borderId="12" xfId="0" applyFont="1" applyFill="1" applyBorder="1" applyAlignment="1" applyProtection="1">
      <alignment horizontal="left" vertical="center"/>
    </xf>
    <xf numFmtId="0" fontId="7" fillId="10" borderId="13" xfId="0" applyFont="1" applyFill="1" applyBorder="1" applyAlignment="1" applyProtection="1">
      <alignment horizontal="left" vertical="center"/>
    </xf>
    <xf numFmtId="0" fontId="17" fillId="11" borderId="3" xfId="0" applyFont="1" applyFill="1" applyBorder="1" applyAlignment="1" applyProtection="1">
      <alignment horizontal="center" vertical="center" wrapText="1"/>
    </xf>
    <xf numFmtId="0" fontId="17" fillId="11" borderId="27" xfId="0" applyFont="1" applyFill="1" applyBorder="1" applyAlignment="1" applyProtection="1">
      <alignment horizontal="center" vertical="center" wrapText="1"/>
    </xf>
    <xf numFmtId="0" fontId="17" fillId="11" borderId="2" xfId="0" applyFont="1" applyFill="1" applyBorder="1" applyAlignment="1" applyProtection="1">
      <alignment horizontal="center" vertical="center" wrapText="1"/>
    </xf>
    <xf numFmtId="10" fontId="5" fillId="0" borderId="0" xfId="0" applyNumberFormat="1" applyFont="1" applyProtection="1"/>
    <xf numFmtId="0" fontId="8" fillId="9" borderId="0" xfId="0" applyFont="1" applyFill="1" applyAlignment="1" applyProtection="1">
      <alignment horizontal="left" vertical="center" wrapText="1"/>
    </xf>
    <xf numFmtId="0" fontId="8" fillId="9" borderId="0" xfId="0" applyFont="1" applyFill="1" applyAlignment="1" applyProtection="1">
      <alignment horizontal="left" wrapText="1"/>
    </xf>
    <xf numFmtId="0" fontId="9" fillId="0" borderId="0" xfId="0" applyFont="1" applyAlignment="1" applyProtection="1">
      <alignment vertical="top" textRotation="90"/>
    </xf>
    <xf numFmtId="0" fontId="16" fillId="9" borderId="0" xfId="0" applyFont="1" applyFill="1" applyAlignment="1" applyProtection="1">
      <alignment horizontal="center" vertical="top"/>
    </xf>
    <xf numFmtId="0" fontId="7" fillId="10" borderId="23"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11" borderId="68" xfId="0" applyFont="1" applyFill="1" applyBorder="1" applyAlignment="1" applyProtection="1">
      <alignment horizontal="center" vertical="center"/>
    </xf>
    <xf numFmtId="0" fontId="5" fillId="11" borderId="47" xfId="0" applyFont="1" applyFill="1" applyBorder="1" applyAlignment="1" applyProtection="1">
      <alignment horizontal="center" vertical="center"/>
    </xf>
    <xf numFmtId="0" fontId="5" fillId="11" borderId="47" xfId="0" applyFont="1" applyFill="1" applyBorder="1" applyAlignment="1" applyProtection="1">
      <alignment horizontal="center" vertical="center"/>
    </xf>
    <xf numFmtId="0" fontId="5" fillId="11" borderId="46" xfId="0" applyFont="1" applyFill="1" applyBorder="1" applyAlignment="1" applyProtection="1">
      <alignment horizontal="center" vertical="center"/>
    </xf>
    <xf numFmtId="0" fontId="5" fillId="11" borderId="12" xfId="0" applyFont="1" applyFill="1" applyBorder="1" applyAlignment="1" applyProtection="1">
      <alignment horizontal="center" vertical="center"/>
    </xf>
    <xf numFmtId="0" fontId="7" fillId="10" borderId="30" xfId="0" applyFont="1" applyFill="1" applyBorder="1" applyAlignment="1" applyProtection="1">
      <alignment horizontal="center" vertical="center" wrapText="1"/>
    </xf>
    <xf numFmtId="0" fontId="7" fillId="10" borderId="31" xfId="0" applyFont="1" applyFill="1" applyBorder="1" applyAlignment="1" applyProtection="1">
      <alignment horizontal="center" vertical="center" wrapText="1"/>
    </xf>
    <xf numFmtId="0" fontId="7" fillId="10" borderId="7" xfId="0" applyFont="1" applyFill="1" applyBorder="1" applyAlignment="1" applyProtection="1">
      <alignment horizontal="center" vertical="center" wrapText="1"/>
    </xf>
    <xf numFmtId="0" fontId="14" fillId="11" borderId="14" xfId="0" applyFont="1" applyFill="1" applyBorder="1" applyAlignment="1" applyProtection="1">
      <alignment horizontal="center" vertical="center"/>
    </xf>
    <xf numFmtId="0" fontId="14" fillId="11" borderId="52" xfId="0" applyFont="1" applyFill="1" applyBorder="1" applyAlignment="1" applyProtection="1">
      <alignment horizontal="center" vertical="center"/>
    </xf>
    <xf numFmtId="0" fontId="14" fillId="11" borderId="52" xfId="0" applyFont="1" applyFill="1" applyBorder="1" applyAlignment="1" applyProtection="1">
      <alignment horizontal="center" vertical="center"/>
    </xf>
    <xf numFmtId="0" fontId="26" fillId="11" borderId="52" xfId="0" applyFont="1" applyFill="1" applyBorder="1" applyAlignment="1" applyProtection="1">
      <alignment horizontal="center" vertical="center" wrapText="1"/>
    </xf>
    <xf numFmtId="0" fontId="14" fillId="11" borderId="3" xfId="0" applyFont="1" applyFill="1" applyBorder="1" applyAlignment="1" applyProtection="1">
      <alignment horizontal="center" vertical="center"/>
    </xf>
    <xf numFmtId="0" fontId="7" fillId="10" borderId="29" xfId="0" applyFont="1" applyFill="1" applyBorder="1" applyAlignment="1" applyProtection="1">
      <alignment horizontal="center" vertical="center"/>
    </xf>
    <xf numFmtId="0" fontId="7" fillId="10" borderId="30" xfId="0" applyFont="1" applyFill="1" applyBorder="1" applyAlignment="1" applyProtection="1">
      <alignment horizontal="center" vertical="center"/>
    </xf>
    <xf numFmtId="0" fontId="7" fillId="10" borderId="31" xfId="0" applyFont="1" applyFill="1" applyBorder="1" applyAlignment="1" applyProtection="1">
      <alignment horizontal="center" vertical="center"/>
    </xf>
    <xf numFmtId="0" fontId="9" fillId="11" borderId="12" xfId="0" applyFont="1" applyFill="1" applyBorder="1" applyAlignment="1" applyProtection="1">
      <alignment horizontal="center" vertical="center" wrapText="1"/>
    </xf>
    <xf numFmtId="0" fontId="14" fillId="11" borderId="11" xfId="0" applyFont="1" applyFill="1" applyBorder="1" applyAlignment="1" applyProtection="1">
      <alignment horizontal="center" vertical="center" wrapText="1"/>
    </xf>
    <xf numFmtId="0" fontId="14" fillId="11" borderId="12" xfId="0" applyFont="1" applyFill="1" applyBorder="1" applyAlignment="1" applyProtection="1">
      <alignment horizontal="center" vertical="center" wrapText="1"/>
    </xf>
    <xf numFmtId="0" fontId="14" fillId="11" borderId="13" xfId="0" applyFont="1" applyFill="1" applyBorder="1" applyAlignment="1" applyProtection="1">
      <alignment horizontal="center" vertical="center" wrapText="1"/>
    </xf>
    <xf numFmtId="0" fontId="8" fillId="9" borderId="0" xfId="0" applyFont="1" applyFill="1" applyAlignment="1" applyProtection="1">
      <alignment horizontal="center" vertical="center" wrapText="1"/>
    </xf>
    <xf numFmtId="0" fontId="15" fillId="0" borderId="0" xfId="0" applyFont="1" applyProtection="1"/>
    <xf numFmtId="0" fontId="17" fillId="0" borderId="0" xfId="0" applyFont="1" applyProtection="1"/>
    <xf numFmtId="0" fontId="14" fillId="0" borderId="0" xfId="0" applyFont="1" applyProtection="1"/>
    <xf numFmtId="0" fontId="5" fillId="0" borderId="0" xfId="0" applyFont="1" applyAlignment="1" applyProtection="1">
      <alignment horizontal="left"/>
    </xf>
    <xf numFmtId="0" fontId="9" fillId="0" borderId="0" xfId="0" applyFont="1" applyProtection="1"/>
    <xf numFmtId="0" fontId="0" fillId="0" borderId="0" xfId="0" applyFill="1" applyProtection="1"/>
    <xf numFmtId="0" fontId="5" fillId="0" borderId="74"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7" xfId="0" applyFont="1" applyBorder="1" applyAlignment="1" applyProtection="1">
      <alignment horizontal="center" vertical="center"/>
      <protection locked="0"/>
    </xf>
    <xf numFmtId="0" fontId="9" fillId="3" borderId="1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9" fillId="3" borderId="22" xfId="0" applyFont="1" applyFill="1" applyBorder="1" applyAlignment="1" applyProtection="1">
      <alignment horizontal="left" vertical="top" wrapText="1"/>
      <protection locked="0"/>
    </xf>
  </cellXfs>
  <cellStyles count="11">
    <cellStyle name="Comma" xfId="1" builtinId="3"/>
    <cellStyle name="Comma 2" xfId="4" xr:uid="{980F5477-8887-4CA2-B4F7-E97DA857AE05}"/>
    <cellStyle name="Comma 3" xfId="5" xr:uid="{04D00639-CE7A-4B38-A84C-51864D20E209}"/>
    <cellStyle name="Currency" xfId="10" builtinId="4"/>
    <cellStyle name="Currency 2" xfId="9" xr:uid="{DA170412-E59F-42B9-B2C0-006D6E128833}"/>
    <cellStyle name="Hyperlink" xfId="7" builtinId="8"/>
    <cellStyle name="Normal" xfId="0" builtinId="0"/>
    <cellStyle name="Normal 2" xfId="3" xr:uid="{67D8DE28-FA10-43AB-BC51-0580903A7448}"/>
    <cellStyle name="Normal 3" xfId="6" xr:uid="{D7C9708D-9F4B-4856-8E82-5098BD1E0ECA}"/>
    <cellStyle name="Normal 4" xfId="8" xr:uid="{E98DBD23-101D-49CE-8829-DA259B2A2015}"/>
    <cellStyle name="Percent" xfId="2" builtinId="5"/>
  </cellStyles>
  <dxfs count="1">
    <dxf>
      <font>
        <color rgb="FF006100"/>
      </font>
      <fill>
        <patternFill>
          <bgColor rgb="FFC6EFCE"/>
        </patternFill>
      </fill>
    </dxf>
  </dxfs>
  <tableStyles count="0" defaultTableStyle="TableStyleMedium2" defaultPivotStyle="PivotStyleLight16"/>
  <colors>
    <mruColors>
      <color rgb="FFA38500"/>
      <color rgb="FFFFF9E0"/>
      <color rgb="FFFFDA33"/>
      <color rgb="FFFAB69D"/>
      <color rgb="FF303C18"/>
      <color rgb="FFFEF0EC"/>
      <color rgb="FFFEE9E2"/>
      <color rgb="FFFFEBD1"/>
      <color rgb="FF99CC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svg"/></Relationships>
</file>

<file path=xl/drawings/_rels/drawing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43961</xdr:colOff>
      <xdr:row>1</xdr:row>
      <xdr:rowOff>43566</xdr:rowOff>
    </xdr:from>
    <xdr:to>
      <xdr:col>6</xdr:col>
      <xdr:colOff>643827</xdr:colOff>
      <xdr:row>4</xdr:row>
      <xdr:rowOff>173937</xdr:rowOff>
    </xdr:to>
    <xdr:grpSp>
      <xdr:nvGrpSpPr>
        <xdr:cNvPr id="2" name="Group 1">
          <a:extLst>
            <a:ext uri="{FF2B5EF4-FFF2-40B4-BE49-F238E27FC236}">
              <a16:creationId xmlns:a16="http://schemas.microsoft.com/office/drawing/2014/main" id="{DD5577F5-0AAF-4394-A30D-54BD62D61670}"/>
            </a:ext>
          </a:extLst>
        </xdr:cNvPr>
        <xdr:cNvGrpSpPr/>
      </xdr:nvGrpSpPr>
      <xdr:grpSpPr>
        <a:xfrm>
          <a:off x="43961" y="395258"/>
          <a:ext cx="3237558" cy="763417"/>
          <a:chOff x="256234" y="128955"/>
          <a:chExt cx="3258911" cy="745426"/>
        </a:xfrm>
      </xdr:grpSpPr>
      <xdr:pic>
        <xdr:nvPicPr>
          <xdr:cNvPr id="3" name="Picture 2">
            <a:extLst>
              <a:ext uri="{FF2B5EF4-FFF2-40B4-BE49-F238E27FC236}">
                <a16:creationId xmlns:a16="http://schemas.microsoft.com/office/drawing/2014/main" id="{053AFD0E-12B3-446A-B5C4-BB30B3A31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280" y="187649"/>
            <a:ext cx="2244865" cy="628038"/>
          </a:xfrm>
          <a:prstGeom prst="rect">
            <a:avLst/>
          </a:prstGeom>
        </xdr:spPr>
      </xdr:pic>
      <xdr:pic>
        <xdr:nvPicPr>
          <xdr:cNvPr id="4" name="Picture 3">
            <a:extLst>
              <a:ext uri="{FF2B5EF4-FFF2-40B4-BE49-F238E27FC236}">
                <a16:creationId xmlns:a16="http://schemas.microsoft.com/office/drawing/2014/main" id="{9B5318E3-057E-4248-9A5D-5920B9C9DB1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234" y="128955"/>
            <a:ext cx="850215" cy="745426"/>
          </a:xfrm>
          <a:prstGeom prst="rect">
            <a:avLst/>
          </a:prstGeom>
        </xdr:spPr>
      </xdr:pic>
    </xdr:grpSp>
    <xdr:clientData/>
  </xdr:twoCellAnchor>
  <xdr:twoCellAnchor>
    <xdr:from>
      <xdr:col>19</xdr:col>
      <xdr:colOff>33868</xdr:colOff>
      <xdr:row>37</xdr:row>
      <xdr:rowOff>90593</xdr:rowOff>
    </xdr:from>
    <xdr:to>
      <xdr:col>23</xdr:col>
      <xdr:colOff>193174</xdr:colOff>
      <xdr:row>48</xdr:row>
      <xdr:rowOff>113453</xdr:rowOff>
    </xdr:to>
    <xdr:pic>
      <xdr:nvPicPr>
        <xdr:cNvPr id="5" name="Picture 4">
          <a:extLst>
            <a:ext uri="{FF2B5EF4-FFF2-40B4-BE49-F238E27FC236}">
              <a16:creationId xmlns:a16="http://schemas.microsoft.com/office/drawing/2014/main" id="{73DA950A-86DA-4824-B330-09BDE568F69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4268" y="7386743"/>
          <a:ext cx="2521506" cy="2175510"/>
        </a:xfrm>
        <a:prstGeom prst="rect">
          <a:avLst/>
        </a:prstGeom>
        <a:noFill/>
        <a:ln>
          <a:noFill/>
        </a:ln>
      </xdr:spPr>
    </xdr:pic>
    <xdr:clientData/>
  </xdr:twoCellAnchor>
  <xdr:twoCellAnchor editAs="oneCell">
    <xdr:from>
      <xdr:col>18</xdr:col>
      <xdr:colOff>579120</xdr:colOff>
      <xdr:row>23</xdr:row>
      <xdr:rowOff>67733</xdr:rowOff>
    </xdr:from>
    <xdr:to>
      <xdr:col>25</xdr:col>
      <xdr:colOff>401955</xdr:colOff>
      <xdr:row>35</xdr:row>
      <xdr:rowOff>92287</xdr:rowOff>
    </xdr:to>
    <xdr:pic>
      <xdr:nvPicPr>
        <xdr:cNvPr id="6" name="Picture 5">
          <a:extLst>
            <a:ext uri="{FF2B5EF4-FFF2-40B4-BE49-F238E27FC236}">
              <a16:creationId xmlns:a16="http://schemas.microsoft.com/office/drawing/2014/main" id="{5A7FA802-93AA-4D3A-B167-9A3CF7A9624C}"/>
            </a:ext>
          </a:extLst>
        </xdr:cNvPr>
        <xdr:cNvPicPr/>
      </xdr:nvPicPr>
      <xdr:blipFill rotWithShape="1">
        <a:blip xmlns:r="http://schemas.openxmlformats.org/officeDocument/2006/relationships" r:embed="rId4"/>
        <a:srcRect l="13287" t="31663" r="28221" b="11380"/>
        <a:stretch/>
      </xdr:blipFill>
      <xdr:spPr bwMode="auto">
        <a:xfrm>
          <a:off x="10808970" y="4668308"/>
          <a:ext cx="3956685" cy="22915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18</xdr:col>
      <xdr:colOff>482600</xdr:colOff>
      <xdr:row>53</xdr:row>
      <xdr:rowOff>237457</xdr:rowOff>
    </xdr:from>
    <xdr:to>
      <xdr:col>24</xdr:col>
      <xdr:colOff>34792</xdr:colOff>
      <xdr:row>62</xdr:row>
      <xdr:rowOff>34463</xdr:rowOff>
    </xdr:to>
    <xdr:pic>
      <xdr:nvPicPr>
        <xdr:cNvPr id="7" name="Picture 6">
          <a:extLst>
            <a:ext uri="{FF2B5EF4-FFF2-40B4-BE49-F238E27FC236}">
              <a16:creationId xmlns:a16="http://schemas.microsoft.com/office/drawing/2014/main" id="{E36B2EC6-2E4A-4D40-809C-89615B0719FA}"/>
            </a:ext>
          </a:extLst>
        </xdr:cNvPr>
        <xdr:cNvPicPr>
          <a:picLocks noChangeAspect="1"/>
        </xdr:cNvPicPr>
      </xdr:nvPicPr>
      <xdr:blipFill>
        <a:blip xmlns:r="http://schemas.openxmlformats.org/officeDocument/2006/relationships" r:embed="rId5"/>
        <a:stretch>
          <a:fillRect/>
        </a:stretch>
      </xdr:blipFill>
      <xdr:spPr>
        <a:xfrm>
          <a:off x="10712450" y="11124532"/>
          <a:ext cx="3095492" cy="2016331"/>
        </a:xfrm>
        <a:prstGeom prst="rect">
          <a:avLst/>
        </a:prstGeom>
      </xdr:spPr>
    </xdr:pic>
    <xdr:clientData/>
  </xdr:twoCellAnchor>
  <xdr:twoCellAnchor editAs="oneCell">
    <xdr:from>
      <xdr:col>24</xdr:col>
      <xdr:colOff>237067</xdr:colOff>
      <xdr:row>51</xdr:row>
      <xdr:rowOff>155990</xdr:rowOff>
    </xdr:from>
    <xdr:to>
      <xdr:col>33</xdr:col>
      <xdr:colOff>398780</xdr:colOff>
      <xdr:row>62</xdr:row>
      <xdr:rowOff>93550</xdr:rowOff>
    </xdr:to>
    <xdr:pic>
      <xdr:nvPicPr>
        <xdr:cNvPr id="8" name="Picture 7">
          <a:extLst>
            <a:ext uri="{FF2B5EF4-FFF2-40B4-BE49-F238E27FC236}">
              <a16:creationId xmlns:a16="http://schemas.microsoft.com/office/drawing/2014/main" id="{587CBD50-21E8-4D59-B6FC-317C92CC15C4}"/>
            </a:ext>
          </a:extLst>
        </xdr:cNvPr>
        <xdr:cNvPicPr>
          <a:picLocks noChangeAspect="1"/>
        </xdr:cNvPicPr>
      </xdr:nvPicPr>
      <xdr:blipFill>
        <a:blip xmlns:r="http://schemas.openxmlformats.org/officeDocument/2006/relationships" r:embed="rId6"/>
        <a:stretch>
          <a:fillRect/>
        </a:stretch>
      </xdr:blipFill>
      <xdr:spPr>
        <a:xfrm>
          <a:off x="14010217" y="10547765"/>
          <a:ext cx="5476663" cy="2652185"/>
        </a:xfrm>
        <a:prstGeom prst="rect">
          <a:avLst/>
        </a:prstGeom>
      </xdr:spPr>
    </xdr:pic>
    <xdr:clientData/>
  </xdr:twoCellAnchor>
  <xdr:twoCellAnchor editAs="oneCell">
    <xdr:from>
      <xdr:col>19</xdr:col>
      <xdr:colOff>84668</xdr:colOff>
      <xdr:row>67</xdr:row>
      <xdr:rowOff>0</xdr:rowOff>
    </xdr:from>
    <xdr:to>
      <xdr:col>25</xdr:col>
      <xdr:colOff>169057</xdr:colOff>
      <xdr:row>78</xdr:row>
      <xdr:rowOff>1504</xdr:rowOff>
    </xdr:to>
    <xdr:pic>
      <xdr:nvPicPr>
        <xdr:cNvPr id="9" name="Picture 8">
          <a:extLst>
            <a:ext uri="{FF2B5EF4-FFF2-40B4-BE49-F238E27FC236}">
              <a16:creationId xmlns:a16="http://schemas.microsoft.com/office/drawing/2014/main" id="{BD4E4774-DA48-42A7-8BCE-946EA07ED286}"/>
            </a:ext>
          </a:extLst>
        </xdr:cNvPr>
        <xdr:cNvPicPr>
          <a:picLocks noChangeAspect="1"/>
        </xdr:cNvPicPr>
      </xdr:nvPicPr>
      <xdr:blipFill>
        <a:blip xmlns:r="http://schemas.openxmlformats.org/officeDocument/2006/relationships" r:embed="rId7"/>
        <a:stretch>
          <a:fillRect/>
        </a:stretch>
      </xdr:blipFill>
      <xdr:spPr>
        <a:xfrm>
          <a:off x="10905068" y="14144625"/>
          <a:ext cx="3627689" cy="18112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17</xdr:col>
      <xdr:colOff>584199</xdr:colOff>
      <xdr:row>80</xdr:row>
      <xdr:rowOff>84666</xdr:rowOff>
    </xdr:from>
    <xdr:to>
      <xdr:col>18</xdr:col>
      <xdr:colOff>515619</xdr:colOff>
      <xdr:row>83</xdr:row>
      <xdr:rowOff>56302</xdr:rowOff>
    </xdr:to>
    <xdr:pic>
      <xdr:nvPicPr>
        <xdr:cNvPr id="10" name="Graphic 9" descr="Right pointing backhand index outline">
          <a:extLst>
            <a:ext uri="{FF2B5EF4-FFF2-40B4-BE49-F238E27FC236}">
              <a16:creationId xmlns:a16="http://schemas.microsoft.com/office/drawing/2014/main" id="{4BFD1B6D-561A-49D3-B36F-FB993CAA84C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0223499" y="16362891"/>
          <a:ext cx="521970" cy="495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45866</xdr:colOff>
      <xdr:row>1</xdr:row>
      <xdr:rowOff>45471</xdr:rowOff>
    </xdr:from>
    <xdr:to>
      <xdr:col>6</xdr:col>
      <xdr:colOff>641922</xdr:colOff>
      <xdr:row>4</xdr:row>
      <xdr:rowOff>170127</xdr:rowOff>
    </xdr:to>
    <xdr:grpSp>
      <xdr:nvGrpSpPr>
        <xdr:cNvPr id="2" name="Group 1">
          <a:extLst>
            <a:ext uri="{FF2B5EF4-FFF2-40B4-BE49-F238E27FC236}">
              <a16:creationId xmlns:a16="http://schemas.microsoft.com/office/drawing/2014/main" id="{1B9ACE4B-A378-47E3-A0FD-206A38D643D9}"/>
            </a:ext>
          </a:extLst>
        </xdr:cNvPr>
        <xdr:cNvGrpSpPr/>
      </xdr:nvGrpSpPr>
      <xdr:grpSpPr>
        <a:xfrm>
          <a:off x="45866" y="397163"/>
          <a:ext cx="3233748" cy="757702"/>
          <a:chOff x="256234" y="128955"/>
          <a:chExt cx="3258911" cy="745426"/>
        </a:xfrm>
      </xdr:grpSpPr>
      <xdr:pic>
        <xdr:nvPicPr>
          <xdr:cNvPr id="3" name="Picture 2">
            <a:extLst>
              <a:ext uri="{FF2B5EF4-FFF2-40B4-BE49-F238E27FC236}">
                <a16:creationId xmlns:a16="http://schemas.microsoft.com/office/drawing/2014/main" id="{2E5CE98C-DD1D-400A-A797-257E3FAAC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280" y="187649"/>
            <a:ext cx="2244865" cy="628038"/>
          </a:xfrm>
          <a:prstGeom prst="rect">
            <a:avLst/>
          </a:prstGeom>
        </xdr:spPr>
      </xdr:pic>
      <xdr:pic>
        <xdr:nvPicPr>
          <xdr:cNvPr id="4" name="Picture 3">
            <a:extLst>
              <a:ext uri="{FF2B5EF4-FFF2-40B4-BE49-F238E27FC236}">
                <a16:creationId xmlns:a16="http://schemas.microsoft.com/office/drawing/2014/main" id="{68A697E5-3CEA-48CF-9C3D-49B8864907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234" y="128955"/>
            <a:ext cx="850215" cy="745426"/>
          </a:xfrm>
          <a:prstGeom prst="rect">
            <a:avLst/>
          </a:prstGeom>
        </xdr:spPr>
      </xdr:pic>
    </xdr:grpSp>
    <xdr:clientData/>
  </xdr:twoCellAnchor>
  <xdr:twoCellAnchor>
    <xdr:from>
      <xdr:col>19</xdr:col>
      <xdr:colOff>33868</xdr:colOff>
      <xdr:row>37</xdr:row>
      <xdr:rowOff>90593</xdr:rowOff>
    </xdr:from>
    <xdr:to>
      <xdr:col>23</xdr:col>
      <xdr:colOff>193174</xdr:colOff>
      <xdr:row>48</xdr:row>
      <xdr:rowOff>113453</xdr:rowOff>
    </xdr:to>
    <xdr:pic>
      <xdr:nvPicPr>
        <xdr:cNvPr id="5" name="Picture 4">
          <a:extLst>
            <a:ext uri="{FF2B5EF4-FFF2-40B4-BE49-F238E27FC236}">
              <a16:creationId xmlns:a16="http://schemas.microsoft.com/office/drawing/2014/main" id="{F3239BA8-8ECB-4DA7-8D91-2BF601BB31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23838" y="7390553"/>
          <a:ext cx="2599611" cy="2181225"/>
        </a:xfrm>
        <a:prstGeom prst="rect">
          <a:avLst/>
        </a:prstGeom>
        <a:noFill/>
        <a:ln>
          <a:noFill/>
        </a:ln>
      </xdr:spPr>
    </xdr:pic>
    <xdr:clientData/>
  </xdr:twoCellAnchor>
  <xdr:twoCellAnchor editAs="oneCell">
    <xdr:from>
      <xdr:col>18</xdr:col>
      <xdr:colOff>579120</xdr:colOff>
      <xdr:row>23</xdr:row>
      <xdr:rowOff>67733</xdr:rowOff>
    </xdr:from>
    <xdr:to>
      <xdr:col>25</xdr:col>
      <xdr:colOff>401954</xdr:colOff>
      <xdr:row>35</xdr:row>
      <xdr:rowOff>92287</xdr:rowOff>
    </xdr:to>
    <xdr:pic>
      <xdr:nvPicPr>
        <xdr:cNvPr id="6" name="Picture 5">
          <a:extLst>
            <a:ext uri="{FF2B5EF4-FFF2-40B4-BE49-F238E27FC236}">
              <a16:creationId xmlns:a16="http://schemas.microsoft.com/office/drawing/2014/main" id="{5D3DEDAB-1793-42A8-99D3-4D332AC6286B}"/>
            </a:ext>
          </a:extLst>
        </xdr:cNvPr>
        <xdr:cNvPicPr/>
      </xdr:nvPicPr>
      <xdr:blipFill rotWithShape="1">
        <a:blip xmlns:r="http://schemas.openxmlformats.org/officeDocument/2006/relationships" r:embed="rId4"/>
        <a:srcRect l="13287" t="31663" r="28221" b="11380"/>
        <a:stretch/>
      </xdr:blipFill>
      <xdr:spPr bwMode="auto">
        <a:xfrm>
          <a:off x="11163300" y="4666403"/>
          <a:ext cx="4088130" cy="22934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18</xdr:col>
      <xdr:colOff>482600</xdr:colOff>
      <xdr:row>53</xdr:row>
      <xdr:rowOff>237457</xdr:rowOff>
    </xdr:from>
    <xdr:to>
      <xdr:col>24</xdr:col>
      <xdr:colOff>34791</xdr:colOff>
      <xdr:row>62</xdr:row>
      <xdr:rowOff>34462</xdr:rowOff>
    </xdr:to>
    <xdr:pic>
      <xdr:nvPicPr>
        <xdr:cNvPr id="7" name="Picture 6">
          <a:extLst>
            <a:ext uri="{FF2B5EF4-FFF2-40B4-BE49-F238E27FC236}">
              <a16:creationId xmlns:a16="http://schemas.microsoft.com/office/drawing/2014/main" id="{04EFA0B5-6CF7-4F35-99E3-13E7424E77F9}"/>
            </a:ext>
          </a:extLst>
        </xdr:cNvPr>
        <xdr:cNvPicPr>
          <a:picLocks noChangeAspect="1"/>
        </xdr:cNvPicPr>
      </xdr:nvPicPr>
      <xdr:blipFill>
        <a:blip xmlns:r="http://schemas.openxmlformats.org/officeDocument/2006/relationships" r:embed="rId5"/>
        <a:stretch>
          <a:fillRect/>
        </a:stretch>
      </xdr:blipFill>
      <xdr:spPr>
        <a:xfrm>
          <a:off x="11061065" y="11174062"/>
          <a:ext cx="3213602" cy="2033476"/>
        </a:xfrm>
        <a:prstGeom prst="rect">
          <a:avLst/>
        </a:prstGeom>
      </xdr:spPr>
    </xdr:pic>
    <xdr:clientData/>
  </xdr:twoCellAnchor>
  <xdr:twoCellAnchor editAs="oneCell">
    <xdr:from>
      <xdr:col>24</xdr:col>
      <xdr:colOff>237067</xdr:colOff>
      <xdr:row>51</xdr:row>
      <xdr:rowOff>155990</xdr:rowOff>
    </xdr:from>
    <xdr:to>
      <xdr:col>33</xdr:col>
      <xdr:colOff>398780</xdr:colOff>
      <xdr:row>62</xdr:row>
      <xdr:rowOff>93550</xdr:rowOff>
    </xdr:to>
    <xdr:pic>
      <xdr:nvPicPr>
        <xdr:cNvPr id="8" name="Picture 7">
          <a:extLst>
            <a:ext uri="{FF2B5EF4-FFF2-40B4-BE49-F238E27FC236}">
              <a16:creationId xmlns:a16="http://schemas.microsoft.com/office/drawing/2014/main" id="{960D1CF9-F503-47FE-B1B5-506D3288ADFB}"/>
            </a:ext>
          </a:extLst>
        </xdr:cNvPr>
        <xdr:cNvPicPr>
          <a:picLocks noChangeAspect="1"/>
        </xdr:cNvPicPr>
      </xdr:nvPicPr>
      <xdr:blipFill>
        <a:blip xmlns:r="http://schemas.openxmlformats.org/officeDocument/2006/relationships" r:embed="rId6"/>
        <a:stretch>
          <a:fillRect/>
        </a:stretch>
      </xdr:blipFill>
      <xdr:spPr>
        <a:xfrm>
          <a:off x="14478847" y="10585865"/>
          <a:ext cx="5646208" cy="2680760"/>
        </a:xfrm>
        <a:prstGeom prst="rect">
          <a:avLst/>
        </a:prstGeom>
      </xdr:spPr>
    </xdr:pic>
    <xdr:clientData/>
  </xdr:twoCellAnchor>
  <xdr:twoCellAnchor editAs="oneCell">
    <xdr:from>
      <xdr:col>19</xdr:col>
      <xdr:colOff>84668</xdr:colOff>
      <xdr:row>67</xdr:row>
      <xdr:rowOff>0</xdr:rowOff>
    </xdr:from>
    <xdr:to>
      <xdr:col>25</xdr:col>
      <xdr:colOff>169057</xdr:colOff>
      <xdr:row>78</xdr:row>
      <xdr:rowOff>1504</xdr:rowOff>
    </xdr:to>
    <xdr:pic>
      <xdr:nvPicPr>
        <xdr:cNvPr id="9" name="Picture 8">
          <a:extLst>
            <a:ext uri="{FF2B5EF4-FFF2-40B4-BE49-F238E27FC236}">
              <a16:creationId xmlns:a16="http://schemas.microsoft.com/office/drawing/2014/main" id="{7D38B0D5-DD43-43F0-A155-0575A7795C80}"/>
            </a:ext>
          </a:extLst>
        </xdr:cNvPr>
        <xdr:cNvPicPr>
          <a:picLocks noChangeAspect="1"/>
        </xdr:cNvPicPr>
      </xdr:nvPicPr>
      <xdr:blipFill>
        <a:blip xmlns:r="http://schemas.openxmlformats.org/officeDocument/2006/relationships" r:embed="rId7"/>
        <a:stretch>
          <a:fillRect/>
        </a:stretch>
      </xdr:blipFill>
      <xdr:spPr>
        <a:xfrm>
          <a:off x="11278448" y="14239875"/>
          <a:ext cx="3740084" cy="188745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17</xdr:col>
      <xdr:colOff>584199</xdr:colOff>
      <xdr:row>80</xdr:row>
      <xdr:rowOff>84666</xdr:rowOff>
    </xdr:from>
    <xdr:to>
      <xdr:col>18</xdr:col>
      <xdr:colOff>515620</xdr:colOff>
      <xdr:row>83</xdr:row>
      <xdr:rowOff>56302</xdr:rowOff>
    </xdr:to>
    <xdr:pic>
      <xdr:nvPicPr>
        <xdr:cNvPr id="10" name="Graphic 9" descr="Right pointing backhand index outline">
          <a:extLst>
            <a:ext uri="{FF2B5EF4-FFF2-40B4-BE49-F238E27FC236}">
              <a16:creationId xmlns:a16="http://schemas.microsoft.com/office/drawing/2014/main" id="{0CF4E210-6C78-4040-868C-E3ECE6CD28C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0560684" y="16555296"/>
          <a:ext cx="537210" cy="512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579120</xdr:colOff>
      <xdr:row>23</xdr:row>
      <xdr:rowOff>67733</xdr:rowOff>
    </xdr:from>
    <xdr:to>
      <xdr:col>25</xdr:col>
      <xdr:colOff>400049</xdr:colOff>
      <xdr:row>35</xdr:row>
      <xdr:rowOff>82055</xdr:rowOff>
    </xdr:to>
    <xdr:pic>
      <xdr:nvPicPr>
        <xdr:cNvPr id="6" name="Picture 5">
          <a:extLst>
            <a:ext uri="{FF2B5EF4-FFF2-40B4-BE49-F238E27FC236}">
              <a16:creationId xmlns:a16="http://schemas.microsoft.com/office/drawing/2014/main" id="{10F52FCC-3C48-427B-8C60-918C979FA371}"/>
            </a:ext>
          </a:extLst>
        </xdr:cNvPr>
        <xdr:cNvPicPr/>
      </xdr:nvPicPr>
      <xdr:blipFill rotWithShape="1">
        <a:blip xmlns:r="http://schemas.openxmlformats.org/officeDocument/2006/relationships" r:embed="rId1"/>
        <a:srcRect l="13287" t="31663" r="28221" b="11380"/>
        <a:stretch/>
      </xdr:blipFill>
      <xdr:spPr bwMode="auto">
        <a:xfrm>
          <a:off x="11277600" y="5056928"/>
          <a:ext cx="4088129" cy="22934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173935</xdr:colOff>
      <xdr:row>1</xdr:row>
      <xdr:rowOff>190500</xdr:rowOff>
    </xdr:from>
    <xdr:to>
      <xdr:col>3</xdr:col>
      <xdr:colOff>588551</xdr:colOff>
      <xdr:row>4</xdr:row>
      <xdr:rowOff>70516</xdr:rowOff>
    </xdr:to>
    <xdr:pic>
      <xdr:nvPicPr>
        <xdr:cNvPr id="12" name="Picture 11">
          <a:extLst>
            <a:ext uri="{FF2B5EF4-FFF2-40B4-BE49-F238E27FC236}">
              <a16:creationId xmlns:a16="http://schemas.microsoft.com/office/drawing/2014/main" id="{CE47D9CD-7BCA-4942-8B94-4CC0D252504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72109" y="546652"/>
          <a:ext cx="414616" cy="501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wongchong\AppData\Local\Temp\Temp1_excelganttcharttables.zip\excelganttchart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asks"/>
      <sheetName val="Lists"/>
      <sheetName val="Lists02"/>
      <sheetName val="MyLinks"/>
    </sheetNames>
    <sheetDataSet>
      <sheetData sheetId="0" refreshError="1"/>
      <sheetData sheetId="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resunfarms.sharepoint.com/:p:/s/HEART/ERjB54ozpJxNivQPYUe_tM8Bim9tjbTyGz_XBWskbxKOTg?e=uJakl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uresunfarms.sharepoint.com/:p:/s/HEART/ERjB54ozpJxNivQPYUe_tM8Bim9tjbTyGz_XBWskbxKOTg?e=uJakl7"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EDA33-6347-4B8B-A9E1-AD9E95C13E92}">
  <sheetPr>
    <tabColor indexed="41"/>
    <pageSetUpPr fitToPage="1"/>
  </sheetPr>
  <dimension ref="A1:AY313"/>
  <sheetViews>
    <sheetView showGridLines="0" showRowColHeaders="0" zoomScale="130" zoomScaleNormal="130" workbookViewId="0">
      <selection activeCell="D12" sqref="D12:I18"/>
    </sheetView>
  </sheetViews>
  <sheetFormatPr defaultColWidth="8.88671875" defaultRowHeight="13.8"/>
  <cols>
    <col min="1" max="1" width="0.88671875" style="2" customWidth="1"/>
    <col min="2" max="2" width="2.6640625" style="2" customWidth="1"/>
    <col min="3" max="3" width="0.88671875" style="1" customWidth="1"/>
    <col min="4" max="7" width="11.33203125" style="1" customWidth="1"/>
    <col min="8" max="8" width="13" style="1" customWidth="1"/>
    <col min="9" max="9" width="12" style="1" customWidth="1"/>
    <col min="10" max="15" width="11.33203125" style="1" customWidth="1"/>
    <col min="16" max="16" width="0.5546875" style="1" customWidth="1"/>
    <col min="17" max="17" width="1.6640625" style="2" customWidth="1"/>
    <col min="18" max="51" width="8.88671875" style="2"/>
    <col min="52" max="16384" width="8.88671875" style="1"/>
  </cols>
  <sheetData>
    <row r="1" spans="2:28" ht="27.75" customHeight="1">
      <c r="B1" s="3"/>
      <c r="C1" s="3"/>
      <c r="D1" s="3"/>
      <c r="E1" s="3"/>
      <c r="F1" s="3"/>
      <c r="G1" s="3"/>
      <c r="H1" s="4"/>
      <c r="I1" s="119" t="s">
        <v>0</v>
      </c>
      <c r="J1" s="119"/>
      <c r="K1" s="119"/>
      <c r="L1" s="119"/>
      <c r="M1" s="119"/>
      <c r="N1" s="119"/>
      <c r="O1" s="119"/>
      <c r="P1" s="119"/>
    </row>
    <row r="2" spans="2:28" ht="17.100000000000001" customHeight="1">
      <c r="C2" s="2"/>
      <c r="D2" s="2"/>
      <c r="E2" s="2"/>
      <c r="F2" s="2"/>
      <c r="G2" s="2"/>
      <c r="H2" s="20" t="s">
        <v>1</v>
      </c>
      <c r="I2" s="120" t="s">
        <v>2</v>
      </c>
      <c r="J2" s="120"/>
      <c r="K2" s="21"/>
      <c r="L2" s="121" t="s">
        <v>3</v>
      </c>
      <c r="M2" s="121"/>
      <c r="N2" s="122">
        <v>44608</v>
      </c>
      <c r="O2" s="122"/>
      <c r="P2" s="13"/>
    </row>
    <row r="3" spans="2:28" ht="17.100000000000001" customHeight="1">
      <c r="C3" s="2"/>
      <c r="D3" s="2"/>
      <c r="E3" s="2"/>
      <c r="F3" s="2"/>
      <c r="G3" s="2"/>
      <c r="H3" s="50" t="s">
        <v>4</v>
      </c>
      <c r="I3" s="123" t="s">
        <v>5</v>
      </c>
      <c r="J3" s="123"/>
      <c r="K3" s="123"/>
      <c r="L3" s="121" t="s">
        <v>6</v>
      </c>
      <c r="M3" s="121"/>
      <c r="N3" s="122"/>
      <c r="O3" s="122"/>
      <c r="P3" s="13"/>
      <c r="T3" s="42" t="s">
        <v>7</v>
      </c>
    </row>
    <row r="4" spans="2:28" ht="17.100000000000001" customHeight="1">
      <c r="C4" s="2"/>
      <c r="D4" s="2"/>
      <c r="E4" s="2"/>
      <c r="F4" s="2"/>
      <c r="G4" s="2"/>
      <c r="H4" s="20" t="s">
        <v>8</v>
      </c>
      <c r="I4" s="123" t="s">
        <v>9</v>
      </c>
      <c r="J4" s="123"/>
      <c r="K4" s="123"/>
      <c r="L4" s="121" t="s">
        <v>10</v>
      </c>
      <c r="M4" s="121"/>
      <c r="N4" s="120">
        <v>2</v>
      </c>
      <c r="O4" s="120"/>
      <c r="P4" s="13"/>
    </row>
    <row r="5" spans="2:28" ht="17.100000000000001" customHeight="1">
      <c r="C5" s="2"/>
      <c r="D5" s="2"/>
      <c r="E5" s="2"/>
      <c r="F5" s="2"/>
      <c r="G5" s="2"/>
      <c r="H5" s="20" t="s">
        <v>11</v>
      </c>
      <c r="I5" s="123" t="s">
        <v>12</v>
      </c>
      <c r="J5" s="123"/>
      <c r="K5" s="123"/>
      <c r="L5" s="121" t="s">
        <v>13</v>
      </c>
      <c r="M5" s="121"/>
      <c r="N5" s="122">
        <v>44620</v>
      </c>
      <c r="O5" s="122"/>
      <c r="P5" s="13"/>
    </row>
    <row r="6" spans="2:28" ht="14.4" customHeight="1">
      <c r="C6" s="2"/>
      <c r="D6" s="2"/>
      <c r="E6" s="2"/>
      <c r="F6" s="2"/>
      <c r="G6" s="2"/>
      <c r="H6" s="24"/>
      <c r="I6" s="25"/>
      <c r="J6" s="25"/>
      <c r="K6" s="25"/>
      <c r="L6" s="25"/>
      <c r="M6" s="25"/>
      <c r="N6" s="26"/>
      <c r="O6" s="26"/>
      <c r="P6" s="27"/>
      <c r="T6" s="40" t="s">
        <v>14</v>
      </c>
    </row>
    <row r="7" spans="2:28" ht="3" customHeight="1">
      <c r="B7" s="137" t="s">
        <v>15</v>
      </c>
      <c r="C7" s="137"/>
      <c r="D7" s="14"/>
      <c r="E7" s="14"/>
      <c r="F7" s="14"/>
      <c r="G7" s="14"/>
      <c r="H7" s="14"/>
      <c r="I7" s="12"/>
      <c r="J7" s="12"/>
      <c r="K7" s="12"/>
      <c r="L7" s="12"/>
      <c r="M7" s="12"/>
      <c r="N7" s="12"/>
      <c r="O7" s="12"/>
      <c r="P7" s="13"/>
      <c r="T7" s="11"/>
      <c r="U7" s="11"/>
      <c r="V7" s="11"/>
      <c r="W7" s="11"/>
      <c r="X7" s="11"/>
      <c r="Y7" s="11"/>
      <c r="Z7" s="11"/>
      <c r="AA7" s="11"/>
      <c r="AB7" s="11"/>
    </row>
    <row r="8" spans="2:28" ht="14.4" customHeight="1">
      <c r="B8" s="137"/>
      <c r="C8" s="137"/>
      <c r="D8" s="148" t="s">
        <v>16</v>
      </c>
      <c r="E8" s="149"/>
      <c r="F8" s="149"/>
      <c r="G8" s="149"/>
      <c r="H8" s="149"/>
      <c r="I8" s="150"/>
      <c r="J8" s="148" t="s">
        <v>17</v>
      </c>
      <c r="K8" s="149"/>
      <c r="L8" s="149"/>
      <c r="M8" s="149"/>
      <c r="N8" s="149"/>
      <c r="O8" s="150"/>
      <c r="P8" s="11"/>
      <c r="T8" s="39"/>
      <c r="U8" s="39"/>
      <c r="V8" s="39"/>
      <c r="W8" s="39"/>
      <c r="X8" s="39"/>
      <c r="Y8" s="39"/>
      <c r="Z8" s="39"/>
      <c r="AA8" s="39"/>
      <c r="AB8" s="39"/>
    </row>
    <row r="9" spans="2:28" ht="20.100000000000001" customHeight="1">
      <c r="B9" s="137"/>
      <c r="C9" s="137"/>
      <c r="D9" s="151" t="s">
        <v>18</v>
      </c>
      <c r="E9" s="152"/>
      <c r="F9" s="152"/>
      <c r="G9" s="152"/>
      <c r="H9" s="152"/>
      <c r="I9" s="153"/>
      <c r="J9" s="157" t="s">
        <v>19</v>
      </c>
      <c r="K9" s="158"/>
      <c r="L9" s="158"/>
      <c r="M9" s="158"/>
      <c r="N9" s="158"/>
      <c r="O9" s="159"/>
      <c r="P9" s="11"/>
      <c r="T9" s="39"/>
      <c r="U9" s="39"/>
      <c r="V9" s="39"/>
      <c r="W9" s="39"/>
      <c r="X9" s="39"/>
      <c r="Y9" s="39"/>
      <c r="Z9" s="39"/>
      <c r="AA9" s="39"/>
      <c r="AB9" s="39"/>
    </row>
    <row r="10" spans="2:28" ht="20.100000000000001" customHeight="1">
      <c r="B10" s="137"/>
      <c r="C10" s="137"/>
      <c r="D10" s="154"/>
      <c r="E10" s="155"/>
      <c r="F10" s="155"/>
      <c r="G10" s="155"/>
      <c r="H10" s="155"/>
      <c r="I10" s="156"/>
      <c r="J10" s="160"/>
      <c r="K10" s="161"/>
      <c r="L10" s="161"/>
      <c r="M10" s="161"/>
      <c r="N10" s="161"/>
      <c r="O10" s="162"/>
      <c r="P10" s="11"/>
      <c r="T10" s="39"/>
      <c r="U10" s="39"/>
      <c r="V10" s="39"/>
      <c r="W10" s="39"/>
      <c r="X10" s="39"/>
      <c r="Y10" s="39"/>
      <c r="Z10" s="39"/>
      <c r="AA10" s="39"/>
      <c r="AB10" s="39"/>
    </row>
    <row r="11" spans="2:28" ht="14.4" customHeight="1">
      <c r="B11" s="137"/>
      <c r="C11" s="137"/>
      <c r="D11" s="163" t="s">
        <v>20</v>
      </c>
      <c r="E11" s="164"/>
      <c r="F11" s="164"/>
      <c r="G11" s="164"/>
      <c r="H11" s="164"/>
      <c r="I11" s="165"/>
      <c r="J11" s="166" t="s">
        <v>21</v>
      </c>
      <c r="K11" s="167"/>
      <c r="L11" s="168"/>
      <c r="M11" s="166" t="s">
        <v>22</v>
      </c>
      <c r="N11" s="167"/>
      <c r="O11" s="168"/>
      <c r="P11" s="11"/>
      <c r="T11" s="39"/>
      <c r="U11" s="39"/>
      <c r="V11" s="39"/>
      <c r="W11" s="39"/>
      <c r="X11" s="39"/>
      <c r="Y11" s="39"/>
      <c r="Z11" s="39"/>
      <c r="AA11" s="39"/>
      <c r="AB11" s="39"/>
    </row>
    <row r="12" spans="2:28" ht="14.4" customHeight="1">
      <c r="B12" s="137"/>
      <c r="C12" s="137"/>
      <c r="D12" s="133" t="s">
        <v>23</v>
      </c>
      <c r="E12" s="133"/>
      <c r="F12" s="133"/>
      <c r="G12" s="133"/>
      <c r="H12" s="133"/>
      <c r="I12" s="134"/>
      <c r="J12" s="127">
        <v>44608</v>
      </c>
      <c r="K12" s="127"/>
      <c r="L12" s="127"/>
      <c r="M12" s="127">
        <v>44651</v>
      </c>
      <c r="N12" s="127"/>
      <c r="O12" s="127"/>
      <c r="P12" s="11"/>
      <c r="T12" s="39"/>
      <c r="U12" s="39"/>
      <c r="V12" s="39"/>
      <c r="W12" s="39"/>
      <c r="X12" s="39"/>
      <c r="Y12" s="39"/>
      <c r="Z12" s="39"/>
      <c r="AA12" s="39"/>
      <c r="AB12" s="39"/>
    </row>
    <row r="13" spans="2:28" ht="14.4" customHeight="1">
      <c r="B13" s="137"/>
      <c r="C13" s="137"/>
      <c r="D13" s="135"/>
      <c r="E13" s="135"/>
      <c r="F13" s="135"/>
      <c r="G13" s="135"/>
      <c r="H13" s="135"/>
      <c r="I13" s="135"/>
      <c r="J13" s="49"/>
      <c r="K13" s="128" t="s">
        <v>24</v>
      </c>
      <c r="L13" s="128"/>
      <c r="M13" s="129" t="s">
        <v>25</v>
      </c>
      <c r="N13" s="129"/>
      <c r="O13" s="129"/>
      <c r="P13" s="11"/>
      <c r="T13" s="39"/>
      <c r="U13" s="39"/>
      <c r="V13" s="39"/>
      <c r="W13" s="39"/>
      <c r="X13" s="39"/>
      <c r="Y13" s="39"/>
      <c r="Z13" s="39"/>
      <c r="AA13" s="39"/>
      <c r="AB13" s="39"/>
    </row>
    <row r="14" spans="2:28" ht="14.4" customHeight="1">
      <c r="B14" s="137"/>
      <c r="C14" s="137"/>
      <c r="D14" s="135"/>
      <c r="E14" s="135"/>
      <c r="F14" s="135"/>
      <c r="G14" s="135"/>
      <c r="H14" s="135"/>
      <c r="I14" s="135"/>
      <c r="J14" s="28"/>
      <c r="K14" s="36" t="s">
        <v>26</v>
      </c>
      <c r="L14" s="29" t="s">
        <v>27</v>
      </c>
      <c r="M14" s="36"/>
      <c r="N14" s="30" t="s">
        <v>28</v>
      </c>
      <c r="O14" s="31"/>
      <c r="P14" s="11"/>
      <c r="T14" s="39"/>
      <c r="U14" s="39"/>
      <c r="V14" s="39"/>
      <c r="W14" s="39"/>
      <c r="X14" s="39"/>
      <c r="Y14" s="39"/>
      <c r="Z14" s="39"/>
      <c r="AA14" s="39"/>
      <c r="AB14" s="39"/>
    </row>
    <row r="15" spans="2:28" ht="14.4" customHeight="1">
      <c r="B15" s="137"/>
      <c r="C15" s="137"/>
      <c r="D15" s="135"/>
      <c r="E15" s="135"/>
      <c r="F15" s="135"/>
      <c r="G15" s="135"/>
      <c r="H15" s="135"/>
      <c r="I15" s="135"/>
      <c r="J15" s="32"/>
      <c r="K15" s="36" t="s">
        <v>26</v>
      </c>
      <c r="L15" s="30" t="s">
        <v>29</v>
      </c>
      <c r="M15" s="36" t="s">
        <v>26</v>
      </c>
      <c r="N15" s="30" t="s">
        <v>30</v>
      </c>
      <c r="O15" s="31"/>
      <c r="P15" s="11"/>
      <c r="T15" s="39"/>
      <c r="U15" s="39"/>
      <c r="V15" s="39"/>
      <c r="W15" s="39"/>
      <c r="X15" s="39"/>
      <c r="Y15" s="39"/>
      <c r="Z15" s="39"/>
      <c r="AA15" s="39"/>
      <c r="AB15" s="39"/>
    </row>
    <row r="16" spans="2:28" ht="14.4" customHeight="1">
      <c r="B16" s="137"/>
      <c r="C16" s="137"/>
      <c r="D16" s="135"/>
      <c r="E16" s="135"/>
      <c r="F16" s="135"/>
      <c r="G16" s="135"/>
      <c r="H16" s="135"/>
      <c r="I16" s="135"/>
      <c r="J16" s="32"/>
      <c r="K16" s="36" t="s">
        <v>26</v>
      </c>
      <c r="L16" s="30" t="s">
        <v>31</v>
      </c>
      <c r="M16" s="36"/>
      <c r="N16" s="30" t="s">
        <v>32</v>
      </c>
      <c r="O16" s="31"/>
      <c r="P16" s="11"/>
      <c r="T16" s="39"/>
      <c r="U16" s="39"/>
      <c r="V16" s="39"/>
      <c r="W16" s="39"/>
      <c r="X16" s="39"/>
      <c r="Y16" s="39"/>
      <c r="Z16" s="39"/>
      <c r="AA16" s="39"/>
      <c r="AB16" s="39"/>
    </row>
    <row r="17" spans="2:28" ht="14.4" customHeight="1">
      <c r="B17" s="137"/>
      <c r="C17" s="137"/>
      <c r="D17" s="135"/>
      <c r="E17" s="135"/>
      <c r="F17" s="135"/>
      <c r="G17" s="135"/>
      <c r="H17" s="135"/>
      <c r="I17" s="135"/>
      <c r="J17" s="32"/>
      <c r="K17" s="36"/>
      <c r="L17" s="30" t="s">
        <v>33</v>
      </c>
      <c r="M17" s="36"/>
      <c r="N17" s="30" t="s">
        <v>34</v>
      </c>
      <c r="O17" s="31"/>
      <c r="P17" s="11"/>
      <c r="T17" s="39"/>
      <c r="U17" s="39"/>
      <c r="V17" s="39"/>
      <c r="W17" s="39"/>
      <c r="X17" s="39"/>
      <c r="Y17" s="39"/>
      <c r="Z17" s="39"/>
      <c r="AA17" s="39"/>
      <c r="AB17" s="39"/>
    </row>
    <row r="18" spans="2:28" ht="6" customHeight="1">
      <c r="B18" s="137"/>
      <c r="C18" s="137"/>
      <c r="D18" s="136"/>
      <c r="E18" s="136"/>
      <c r="F18" s="136"/>
      <c r="G18" s="136"/>
      <c r="H18" s="136"/>
      <c r="I18" s="136"/>
      <c r="J18" s="33"/>
      <c r="K18" s="34"/>
      <c r="L18" s="34"/>
      <c r="M18" s="34"/>
      <c r="N18" s="34"/>
      <c r="O18" s="35"/>
      <c r="P18" s="11"/>
      <c r="T18" s="39"/>
      <c r="U18" s="39"/>
      <c r="V18" s="39"/>
      <c r="W18" s="39"/>
      <c r="X18" s="39"/>
      <c r="Y18" s="39"/>
      <c r="Z18" s="39"/>
      <c r="AA18" s="39"/>
      <c r="AB18" s="39"/>
    </row>
    <row r="19" spans="2:28" ht="14.4" customHeight="1">
      <c r="B19" s="137"/>
      <c r="C19" s="137"/>
      <c r="D19" s="130" t="s">
        <v>35</v>
      </c>
      <c r="E19" s="131"/>
      <c r="F19" s="131"/>
      <c r="G19" s="131"/>
      <c r="H19" s="131"/>
      <c r="I19" s="132"/>
      <c r="J19" s="130" t="s">
        <v>36</v>
      </c>
      <c r="K19" s="131"/>
      <c r="L19" s="131"/>
      <c r="M19" s="131"/>
      <c r="N19" s="131"/>
      <c r="O19" s="132"/>
      <c r="P19" s="11"/>
      <c r="T19" s="39"/>
      <c r="U19" s="39"/>
      <c r="V19" s="39"/>
      <c r="W19" s="39"/>
      <c r="X19" s="39"/>
      <c r="Y19" s="39"/>
      <c r="Z19" s="39"/>
      <c r="AA19" s="39"/>
      <c r="AB19" s="39"/>
    </row>
    <row r="20" spans="2:28" ht="20.100000000000001" customHeight="1">
      <c r="B20" s="137"/>
      <c r="C20" s="137"/>
      <c r="D20" s="124" t="s">
        <v>37</v>
      </c>
      <c r="E20" s="125"/>
      <c r="F20" s="125"/>
      <c r="G20" s="125"/>
      <c r="H20" s="125"/>
      <c r="I20" s="126"/>
      <c r="J20" s="116" t="s">
        <v>38</v>
      </c>
      <c r="K20" s="117"/>
      <c r="L20" s="117"/>
      <c r="M20" s="117"/>
      <c r="N20" s="117"/>
      <c r="O20" s="118"/>
      <c r="P20" s="11"/>
      <c r="T20" s="39"/>
      <c r="U20" s="39"/>
      <c r="V20" s="39"/>
      <c r="W20" s="39"/>
      <c r="X20" s="39"/>
      <c r="Y20" s="39"/>
      <c r="Z20" s="39"/>
      <c r="AA20" s="39"/>
      <c r="AB20" s="39"/>
    </row>
    <row r="21" spans="2:28" ht="20.100000000000001" customHeight="1">
      <c r="B21" s="137"/>
      <c r="C21" s="137"/>
      <c r="D21" s="179" t="s">
        <v>39</v>
      </c>
      <c r="E21" s="180"/>
      <c r="F21" s="180"/>
      <c r="G21" s="180"/>
      <c r="H21" s="180"/>
      <c r="I21" s="181"/>
      <c r="J21" s="116" t="s">
        <v>40</v>
      </c>
      <c r="K21" s="117"/>
      <c r="L21" s="117"/>
      <c r="M21" s="117"/>
      <c r="N21" s="117"/>
      <c r="O21" s="118"/>
      <c r="P21" s="11"/>
    </row>
    <row r="22" spans="2:28" ht="20.100000000000001" customHeight="1">
      <c r="B22" s="137"/>
      <c r="C22" s="137"/>
      <c r="D22" s="179" t="s">
        <v>41</v>
      </c>
      <c r="E22" s="180"/>
      <c r="F22" s="180"/>
      <c r="G22" s="180"/>
      <c r="H22" s="180"/>
      <c r="I22" s="181"/>
      <c r="J22" s="116" t="s">
        <v>42</v>
      </c>
      <c r="K22" s="117"/>
      <c r="L22" s="117"/>
      <c r="M22" s="117"/>
      <c r="N22" s="117"/>
      <c r="O22" s="118"/>
      <c r="P22" s="11"/>
    </row>
    <row r="23" spans="2:28" ht="20.100000000000001" customHeight="1">
      <c r="B23" s="137"/>
      <c r="C23" s="137"/>
      <c r="D23" s="179" t="s">
        <v>43</v>
      </c>
      <c r="E23" s="180"/>
      <c r="F23" s="180"/>
      <c r="G23" s="180"/>
      <c r="H23" s="180"/>
      <c r="I23" s="181"/>
      <c r="J23" s="182" t="s">
        <v>44</v>
      </c>
      <c r="K23" s="183"/>
      <c r="L23" s="183"/>
      <c r="M23" s="183"/>
      <c r="N23" s="183"/>
      <c r="O23" s="184"/>
      <c r="P23" s="11"/>
      <c r="T23" s="40" t="s">
        <v>45</v>
      </c>
    </row>
    <row r="24" spans="2:28" ht="14.4" customHeight="1">
      <c r="B24" s="137"/>
      <c r="C24" s="137"/>
      <c r="D24" s="189" t="s">
        <v>46</v>
      </c>
      <c r="E24" s="190"/>
      <c r="F24" s="190"/>
      <c r="G24" s="190"/>
      <c r="H24" s="190"/>
      <c r="I24" s="191"/>
      <c r="J24" s="87"/>
      <c r="K24" s="87"/>
      <c r="L24" s="87"/>
      <c r="M24" s="87"/>
      <c r="N24" s="87"/>
      <c r="O24" s="88"/>
      <c r="P24" s="11"/>
    </row>
    <row r="25" spans="2:28" ht="14.4" customHeight="1">
      <c r="B25" s="137"/>
      <c r="C25" s="137"/>
      <c r="D25" s="195" t="s">
        <v>47</v>
      </c>
      <c r="E25" s="196"/>
      <c r="F25" s="196"/>
      <c r="G25" s="196"/>
      <c r="H25" s="196"/>
      <c r="I25" s="197"/>
      <c r="J25" s="76"/>
      <c r="K25" s="92"/>
      <c r="L25" s="93"/>
      <c r="M25" s="94"/>
      <c r="N25" s="94"/>
      <c r="O25" s="95"/>
      <c r="P25" s="11"/>
      <c r="AA25" s="38" t="s">
        <v>48</v>
      </c>
    </row>
    <row r="26" spans="2:28" ht="20.100000000000001" customHeight="1">
      <c r="B26" s="137"/>
      <c r="C26" s="137"/>
      <c r="D26" s="157" t="s">
        <v>49</v>
      </c>
      <c r="E26" s="192"/>
      <c r="F26" s="157" t="s">
        <v>50</v>
      </c>
      <c r="G26" s="192"/>
      <c r="H26" s="193"/>
      <c r="I26" s="194"/>
      <c r="J26" s="76"/>
      <c r="K26" s="92"/>
      <c r="L26" s="93"/>
      <c r="M26" s="94"/>
      <c r="N26" s="94"/>
      <c r="O26" s="95"/>
      <c r="P26" s="11"/>
      <c r="AA26" s="38" t="s">
        <v>51</v>
      </c>
    </row>
    <row r="27" spans="2:28" ht="20.100000000000001" customHeight="1">
      <c r="B27" s="137"/>
      <c r="C27" s="137"/>
      <c r="D27" s="157" t="s">
        <v>52</v>
      </c>
      <c r="E27" s="192"/>
      <c r="F27" s="157" t="s">
        <v>53</v>
      </c>
      <c r="G27" s="192"/>
      <c r="H27" s="193"/>
      <c r="I27" s="194"/>
      <c r="J27" s="76"/>
      <c r="K27" s="92"/>
      <c r="L27" s="89"/>
      <c r="M27" s="90"/>
      <c r="N27" s="90"/>
      <c r="O27" s="91"/>
      <c r="P27" s="11"/>
      <c r="AA27" s="38" t="s">
        <v>54</v>
      </c>
    </row>
    <row r="28" spans="2:28" ht="3" customHeight="1">
      <c r="B28" s="147"/>
      <c r="C28" s="147"/>
      <c r="D28" s="17"/>
      <c r="E28" s="17"/>
      <c r="F28" s="17"/>
      <c r="G28" s="18"/>
      <c r="H28" s="18"/>
      <c r="I28" s="18"/>
      <c r="J28" s="18"/>
      <c r="K28" s="18"/>
      <c r="L28" s="198"/>
      <c r="M28" s="199"/>
      <c r="N28" s="199"/>
      <c r="O28" s="200"/>
      <c r="P28" s="19"/>
      <c r="AA28" s="38" t="s">
        <v>55</v>
      </c>
    </row>
    <row r="29" spans="2:28" s="2" customFormat="1" ht="12.75" customHeight="1">
      <c r="D29" s="6"/>
      <c r="N29" s="7"/>
      <c r="AA29" s="38" t="s">
        <v>56</v>
      </c>
    </row>
    <row r="30" spans="2:28" ht="3" customHeight="1">
      <c r="B30" s="137" t="s">
        <v>57</v>
      </c>
      <c r="C30" s="137"/>
      <c r="D30" s="11"/>
      <c r="E30" s="11"/>
      <c r="F30" s="11"/>
      <c r="G30" s="11"/>
      <c r="H30" s="11"/>
      <c r="I30" s="11"/>
      <c r="J30" s="11"/>
      <c r="K30" s="11"/>
      <c r="L30" s="11"/>
      <c r="M30" s="11"/>
      <c r="N30" s="11"/>
      <c r="O30" s="11"/>
      <c r="P30" s="11"/>
      <c r="AA30" s="38"/>
    </row>
    <row r="31" spans="2:28" ht="14.4" customHeight="1" thickBot="1">
      <c r="B31" s="137"/>
      <c r="C31" s="137"/>
      <c r="D31" s="138" t="s">
        <v>58</v>
      </c>
      <c r="E31" s="139"/>
      <c r="F31" s="139"/>
      <c r="G31" s="139"/>
      <c r="H31" s="139"/>
      <c r="I31" s="140"/>
      <c r="J31" s="141" t="s">
        <v>59</v>
      </c>
      <c r="K31" s="142"/>
      <c r="L31" s="141" t="s">
        <v>60</v>
      </c>
      <c r="M31" s="142"/>
      <c r="N31" s="142"/>
      <c r="O31" s="143"/>
      <c r="P31" s="11"/>
      <c r="AA31" s="38" t="s">
        <v>61</v>
      </c>
    </row>
    <row r="32" spans="2:28" ht="20.100000000000001" customHeight="1">
      <c r="B32" s="137"/>
      <c r="C32" s="137"/>
      <c r="D32" s="60" t="s">
        <v>62</v>
      </c>
      <c r="E32" s="70" t="s">
        <v>63</v>
      </c>
      <c r="F32" s="70" t="s">
        <v>64</v>
      </c>
      <c r="G32" s="70" t="s">
        <v>65</v>
      </c>
      <c r="H32" s="70" t="s">
        <v>66</v>
      </c>
      <c r="I32" s="71" t="s">
        <v>67</v>
      </c>
      <c r="J32" s="144" t="s">
        <v>68</v>
      </c>
      <c r="K32" s="144"/>
      <c r="L32" s="145" t="s">
        <v>69</v>
      </c>
      <c r="M32" s="146"/>
      <c r="N32" s="146"/>
      <c r="O32" s="146"/>
      <c r="P32" s="11"/>
      <c r="AA32" s="38" t="s">
        <v>70</v>
      </c>
    </row>
    <row r="33" spans="2:20" ht="20.100000000000001" customHeight="1" thickBot="1">
      <c r="B33" s="137"/>
      <c r="C33" s="137"/>
      <c r="D33" s="61" t="s">
        <v>71</v>
      </c>
      <c r="E33" s="62">
        <v>3</v>
      </c>
      <c r="F33" s="62">
        <v>7</v>
      </c>
      <c r="G33" s="62">
        <v>14</v>
      </c>
      <c r="H33" s="62">
        <v>2</v>
      </c>
      <c r="I33" s="63">
        <v>5</v>
      </c>
      <c r="J33" s="144" t="s">
        <v>72</v>
      </c>
      <c r="K33" s="144"/>
      <c r="L33" s="145" t="s">
        <v>73</v>
      </c>
      <c r="M33" s="146"/>
      <c r="N33" s="146"/>
      <c r="O33" s="146"/>
      <c r="P33" s="11"/>
    </row>
    <row r="34" spans="2:20" ht="20.100000000000001" customHeight="1">
      <c r="B34" s="137"/>
      <c r="C34" s="137"/>
      <c r="D34" s="60" t="s">
        <v>74</v>
      </c>
      <c r="E34" s="70" t="s">
        <v>75</v>
      </c>
      <c r="F34" s="70" t="s">
        <v>76</v>
      </c>
      <c r="G34" s="70" t="s">
        <v>77</v>
      </c>
      <c r="H34" s="70" t="s">
        <v>78</v>
      </c>
      <c r="I34" s="71" t="s">
        <v>79</v>
      </c>
      <c r="J34" s="144" t="s">
        <v>80</v>
      </c>
      <c r="K34" s="144"/>
      <c r="L34" s="145" t="s">
        <v>81</v>
      </c>
      <c r="M34" s="146"/>
      <c r="N34" s="146"/>
      <c r="O34" s="146"/>
      <c r="P34" s="11"/>
    </row>
    <row r="35" spans="2:20" ht="20.100000000000001" customHeight="1" thickBot="1">
      <c r="B35" s="137"/>
      <c r="C35" s="137"/>
      <c r="D35" s="61" t="s">
        <v>82</v>
      </c>
      <c r="E35" s="65">
        <v>1457</v>
      </c>
      <c r="F35" s="65">
        <v>982</v>
      </c>
      <c r="G35" s="65">
        <v>800</v>
      </c>
      <c r="H35" s="65">
        <v>700</v>
      </c>
      <c r="I35" s="63" t="s">
        <v>83</v>
      </c>
      <c r="J35" s="144" t="s">
        <v>84</v>
      </c>
      <c r="K35" s="144"/>
      <c r="L35" s="145" t="s">
        <v>85</v>
      </c>
      <c r="M35" s="146"/>
      <c r="N35" s="146"/>
      <c r="O35" s="146"/>
      <c r="P35" s="11"/>
    </row>
    <row r="36" spans="2:20" ht="20.100000000000001" customHeight="1">
      <c r="B36" s="137"/>
      <c r="C36" s="137"/>
      <c r="D36" s="169" t="s">
        <v>86</v>
      </c>
      <c r="E36" s="170"/>
      <c r="F36" s="171" t="s">
        <v>87</v>
      </c>
      <c r="G36" s="72" t="s">
        <v>88</v>
      </c>
      <c r="H36" s="72" t="s">
        <v>89</v>
      </c>
      <c r="I36" s="73" t="s">
        <v>90</v>
      </c>
      <c r="J36" s="144" t="s">
        <v>91</v>
      </c>
      <c r="K36" s="144"/>
      <c r="L36" s="145" t="s">
        <v>92</v>
      </c>
      <c r="M36" s="146"/>
      <c r="N36" s="146"/>
      <c r="O36" s="146"/>
      <c r="P36" s="11"/>
    </row>
    <row r="37" spans="2:20" ht="14.4" customHeight="1" thickBot="1">
      <c r="B37" s="137"/>
      <c r="C37" s="137"/>
      <c r="D37" s="68" t="s">
        <v>93</v>
      </c>
      <c r="E37" s="66">
        <v>20</v>
      </c>
      <c r="F37" s="172"/>
      <c r="G37" s="67">
        <v>16</v>
      </c>
      <c r="H37" s="67">
        <v>8</v>
      </c>
      <c r="I37" s="69">
        <f>(H37+G37)*E37</f>
        <v>480</v>
      </c>
      <c r="J37" s="185" t="s">
        <v>94</v>
      </c>
      <c r="K37" s="185"/>
      <c r="L37" s="185"/>
      <c r="M37" s="185"/>
      <c r="N37" s="185"/>
      <c r="O37" s="186"/>
      <c r="P37" s="11"/>
      <c r="T37" s="40" t="s">
        <v>95</v>
      </c>
    </row>
    <row r="38" spans="2:20" ht="20.100000000000001" customHeight="1">
      <c r="B38" s="137"/>
      <c r="C38" s="137"/>
      <c r="D38" s="173" t="s">
        <v>96</v>
      </c>
      <c r="E38" s="174"/>
      <c r="F38" s="174"/>
      <c r="G38" s="174"/>
      <c r="H38" s="174"/>
      <c r="I38" s="175"/>
      <c r="J38" s="207" t="s">
        <v>97</v>
      </c>
      <c r="K38" s="208"/>
      <c r="L38" s="209" t="s">
        <v>98</v>
      </c>
      <c r="M38" s="210"/>
      <c r="N38" s="210"/>
      <c r="O38" s="210"/>
      <c r="P38" s="11"/>
    </row>
    <row r="39" spans="2:20" ht="20.100000000000001" customHeight="1">
      <c r="B39" s="137"/>
      <c r="C39" s="137"/>
      <c r="D39" s="176"/>
      <c r="E39" s="177"/>
      <c r="F39" s="177"/>
      <c r="G39" s="177"/>
      <c r="H39" s="177"/>
      <c r="I39" s="178"/>
      <c r="J39" s="145" t="s">
        <v>99</v>
      </c>
      <c r="K39" s="146"/>
      <c r="L39" s="187" t="s">
        <v>100</v>
      </c>
      <c r="M39" s="188"/>
      <c r="N39" s="188"/>
      <c r="O39" s="188"/>
      <c r="P39" s="11"/>
    </row>
    <row r="40" spans="2:20" ht="20.100000000000001" customHeight="1">
      <c r="B40" s="137"/>
      <c r="C40" s="137"/>
      <c r="D40" s="176"/>
      <c r="E40" s="177"/>
      <c r="F40" s="177"/>
      <c r="G40" s="177"/>
      <c r="H40" s="177"/>
      <c r="I40" s="178"/>
      <c r="J40" s="145" t="s">
        <v>101</v>
      </c>
      <c r="K40" s="146"/>
      <c r="L40" s="187"/>
      <c r="M40" s="188"/>
      <c r="N40" s="188"/>
      <c r="O40" s="188"/>
      <c r="P40" s="11"/>
    </row>
    <row r="41" spans="2:20" ht="20.100000000000001" customHeight="1">
      <c r="B41" s="137"/>
      <c r="C41" s="137"/>
      <c r="D41" s="176"/>
      <c r="E41" s="177"/>
      <c r="F41" s="177"/>
      <c r="G41" s="177"/>
      <c r="H41" s="177"/>
      <c r="I41" s="178"/>
      <c r="J41" s="145"/>
      <c r="K41" s="146"/>
      <c r="L41" s="187"/>
      <c r="M41" s="188"/>
      <c r="N41" s="188"/>
      <c r="O41" s="188"/>
      <c r="P41" s="11"/>
    </row>
    <row r="42" spans="2:20" ht="20.100000000000001" customHeight="1">
      <c r="B42" s="137"/>
      <c r="C42" s="137"/>
      <c r="D42" s="176"/>
      <c r="E42" s="177"/>
      <c r="F42" s="177"/>
      <c r="G42" s="177"/>
      <c r="H42" s="177"/>
      <c r="I42" s="178"/>
      <c r="J42" s="145"/>
      <c r="K42" s="146"/>
      <c r="L42" s="187"/>
      <c r="M42" s="188"/>
      <c r="N42" s="188"/>
      <c r="O42" s="188"/>
      <c r="P42" s="11"/>
    </row>
    <row r="43" spans="2:20" ht="3" customHeight="1">
      <c r="B43" s="137"/>
      <c r="C43" s="137"/>
      <c r="D43" s="15"/>
      <c r="E43" s="15"/>
      <c r="F43" s="15"/>
      <c r="G43" s="16"/>
      <c r="H43" s="16"/>
      <c r="I43" s="16"/>
      <c r="J43" s="16"/>
      <c r="K43" s="16"/>
      <c r="L43" s="16"/>
      <c r="M43" s="16"/>
      <c r="N43" s="16"/>
      <c r="O43" s="16"/>
      <c r="P43" s="11"/>
    </row>
    <row r="44" spans="2:20" s="2" customFormat="1" ht="12.75" customHeight="1">
      <c r="B44" s="5"/>
      <c r="D44" s="6"/>
      <c r="N44" s="7"/>
    </row>
    <row r="45" spans="2:20" s="2" customFormat="1" ht="3" customHeight="1">
      <c r="B45" s="137" t="s">
        <v>102</v>
      </c>
      <c r="C45" s="137"/>
      <c r="D45" s="201"/>
      <c r="E45" s="201"/>
      <c r="F45" s="201"/>
      <c r="G45" s="201"/>
      <c r="H45" s="201"/>
      <c r="I45" s="201"/>
      <c r="J45" s="201"/>
      <c r="K45" s="201"/>
      <c r="L45" s="201"/>
      <c r="M45" s="201"/>
      <c r="N45" s="201"/>
      <c r="O45" s="201"/>
      <c r="P45" s="202"/>
    </row>
    <row r="46" spans="2:20" ht="14.4" customHeight="1">
      <c r="B46" s="137"/>
      <c r="C46" s="137"/>
      <c r="D46" s="203" t="s">
        <v>103</v>
      </c>
      <c r="E46" s="203"/>
      <c r="F46" s="203"/>
      <c r="G46" s="203"/>
      <c r="H46" s="203"/>
      <c r="I46" s="203"/>
      <c r="J46" s="203"/>
      <c r="K46" s="203"/>
      <c r="L46" s="203"/>
      <c r="M46" s="203"/>
      <c r="N46" s="203"/>
      <c r="O46" s="203"/>
      <c r="P46" s="202"/>
    </row>
    <row r="47" spans="2:20" ht="14.4" customHeight="1">
      <c r="B47" s="137"/>
      <c r="C47" s="137"/>
      <c r="D47" s="204" t="s">
        <v>104</v>
      </c>
      <c r="E47" s="204"/>
      <c r="F47" s="204"/>
      <c r="G47" s="205"/>
      <c r="H47" s="206" t="s">
        <v>105</v>
      </c>
      <c r="I47" s="205"/>
      <c r="J47" s="206" t="s">
        <v>106</v>
      </c>
      <c r="K47" s="205"/>
      <c r="L47" s="206" t="s">
        <v>107</v>
      </c>
      <c r="M47" s="204"/>
      <c r="N47" s="204"/>
      <c r="O47" s="204"/>
      <c r="P47" s="202"/>
    </row>
    <row r="48" spans="2:20" ht="25.2" customHeight="1">
      <c r="B48" s="137"/>
      <c r="C48" s="137"/>
      <c r="D48" s="211" t="s">
        <v>108</v>
      </c>
      <c r="E48" s="211"/>
      <c r="F48" s="211"/>
      <c r="G48" s="212"/>
      <c r="H48" s="213" t="s">
        <v>109</v>
      </c>
      <c r="I48" s="214"/>
      <c r="J48" s="215">
        <v>44622</v>
      </c>
      <c r="K48" s="216"/>
      <c r="L48" s="217" t="s">
        <v>110</v>
      </c>
      <c r="M48" s="218"/>
      <c r="N48" s="218"/>
      <c r="O48" s="218"/>
      <c r="P48" s="202"/>
    </row>
    <row r="49" spans="2:25" ht="25.2" customHeight="1">
      <c r="B49" s="137"/>
      <c r="C49" s="137"/>
      <c r="D49" s="219" t="s">
        <v>111</v>
      </c>
      <c r="E49" s="219"/>
      <c r="F49" s="219"/>
      <c r="G49" s="220"/>
      <c r="H49" s="213" t="s">
        <v>109</v>
      </c>
      <c r="I49" s="214"/>
      <c r="J49" s="215">
        <v>44624</v>
      </c>
      <c r="K49" s="216"/>
      <c r="L49" s="217" t="s">
        <v>112</v>
      </c>
      <c r="M49" s="218"/>
      <c r="N49" s="218"/>
      <c r="O49" s="218"/>
      <c r="P49" s="202"/>
    </row>
    <row r="50" spans="2:25" ht="25.2" customHeight="1">
      <c r="B50" s="137"/>
      <c r="C50" s="137"/>
      <c r="D50" s="219" t="s">
        <v>113</v>
      </c>
      <c r="E50" s="219"/>
      <c r="F50" s="219"/>
      <c r="G50" s="220"/>
      <c r="H50" s="213" t="s">
        <v>109</v>
      </c>
      <c r="I50" s="214"/>
      <c r="J50" s="215">
        <v>44643</v>
      </c>
      <c r="K50" s="216"/>
      <c r="L50" s="217" t="s">
        <v>114</v>
      </c>
      <c r="M50" s="218"/>
      <c r="N50" s="218"/>
      <c r="O50" s="218"/>
      <c r="P50" s="202"/>
    </row>
    <row r="51" spans="2:25" ht="25.2" customHeight="1">
      <c r="B51" s="137"/>
      <c r="C51" s="137"/>
      <c r="D51" s="225" t="s">
        <v>115</v>
      </c>
      <c r="E51" s="226"/>
      <c r="F51" s="226"/>
      <c r="G51" s="227"/>
      <c r="H51" s="228" t="s">
        <v>116</v>
      </c>
      <c r="I51" s="229"/>
      <c r="J51" s="215">
        <v>44648</v>
      </c>
      <c r="K51" s="216"/>
      <c r="L51" s="217" t="s">
        <v>117</v>
      </c>
      <c r="M51" s="218"/>
      <c r="N51" s="218"/>
      <c r="O51" s="218"/>
      <c r="P51" s="202"/>
      <c r="T51" s="40" t="s">
        <v>118</v>
      </c>
      <c r="Y51" s="2" t="s">
        <v>119</v>
      </c>
    </row>
    <row r="52" spans="2:25" ht="25.2" customHeight="1">
      <c r="B52" s="137"/>
      <c r="C52" s="137"/>
      <c r="D52" s="219" t="s">
        <v>120</v>
      </c>
      <c r="E52" s="219"/>
      <c r="F52" s="219"/>
      <c r="G52" s="220"/>
      <c r="H52" s="213" t="s">
        <v>116</v>
      </c>
      <c r="I52" s="214"/>
      <c r="J52" s="215">
        <v>44650</v>
      </c>
      <c r="K52" s="216"/>
      <c r="L52" s="161" t="s">
        <v>121</v>
      </c>
      <c r="M52" s="161"/>
      <c r="N52" s="161"/>
      <c r="O52" s="221"/>
      <c r="P52" s="202"/>
    </row>
    <row r="53" spans="2:25" ht="14.4" customHeight="1">
      <c r="B53" s="137"/>
      <c r="C53" s="137"/>
      <c r="D53" s="222" t="s">
        <v>122</v>
      </c>
      <c r="E53" s="222"/>
      <c r="F53" s="222"/>
      <c r="G53" s="222"/>
      <c r="H53" s="222"/>
      <c r="I53" s="223"/>
      <c r="J53" s="224" t="s">
        <v>123</v>
      </c>
      <c r="K53" s="224"/>
      <c r="L53" s="224"/>
      <c r="M53" s="224"/>
      <c r="N53" s="224"/>
      <c r="O53" s="224"/>
      <c r="P53" s="202"/>
    </row>
    <row r="54" spans="2:25" ht="20.100000000000001" customHeight="1">
      <c r="B54" s="137"/>
      <c r="C54" s="137"/>
      <c r="D54" s="245" t="s">
        <v>124</v>
      </c>
      <c r="E54" s="246"/>
      <c r="F54" s="240"/>
      <c r="G54" s="241"/>
      <c r="H54" s="241"/>
      <c r="I54" s="242"/>
      <c r="J54" s="243" t="s">
        <v>125</v>
      </c>
      <c r="K54" s="244"/>
      <c r="L54" s="51" t="s">
        <v>126</v>
      </c>
      <c r="M54" s="52" t="s">
        <v>127</v>
      </c>
      <c r="N54" s="52" t="s">
        <v>128</v>
      </c>
      <c r="O54" s="53" t="s">
        <v>129</v>
      </c>
      <c r="P54" s="202"/>
    </row>
    <row r="55" spans="2:25" ht="20.100000000000001" customHeight="1">
      <c r="B55" s="137"/>
      <c r="C55" s="137"/>
      <c r="D55" s="219" t="s">
        <v>130</v>
      </c>
      <c r="E55" s="230"/>
      <c r="F55" s="240"/>
      <c r="G55" s="241"/>
      <c r="H55" s="241"/>
      <c r="I55" s="242"/>
      <c r="J55" s="157" t="s">
        <v>49</v>
      </c>
      <c r="K55" s="192"/>
      <c r="L55" s="43" t="s">
        <v>131</v>
      </c>
      <c r="M55" s="44"/>
      <c r="N55" s="46"/>
      <c r="O55" s="37" t="e">
        <f>ABS(1-(N55/M55))</f>
        <v>#DIV/0!</v>
      </c>
      <c r="P55" s="202"/>
    </row>
    <row r="56" spans="2:25" ht="20.100000000000001" customHeight="1">
      <c r="B56" s="137"/>
      <c r="C56" s="137"/>
      <c r="D56" s="219" t="s">
        <v>132</v>
      </c>
      <c r="E56" s="230"/>
      <c r="F56" s="240"/>
      <c r="G56" s="241"/>
      <c r="H56" s="241"/>
      <c r="I56" s="242"/>
      <c r="J56" s="157" t="s">
        <v>133</v>
      </c>
      <c r="K56" s="192"/>
      <c r="L56" s="43" t="s">
        <v>134</v>
      </c>
      <c r="M56" s="46"/>
      <c r="N56" s="46"/>
      <c r="O56" s="37"/>
      <c r="P56" s="202"/>
    </row>
    <row r="57" spans="2:25" ht="20.100000000000001" customHeight="1">
      <c r="B57" s="137"/>
      <c r="C57" s="137"/>
      <c r="D57" s="219" t="s">
        <v>135</v>
      </c>
      <c r="E57" s="230"/>
      <c r="F57" s="240"/>
      <c r="G57" s="241"/>
      <c r="H57" s="241"/>
      <c r="I57" s="242"/>
      <c r="J57" s="157" t="s">
        <v>136</v>
      </c>
      <c r="K57" s="192"/>
      <c r="L57" s="43" t="s">
        <v>137</v>
      </c>
      <c r="M57" s="47"/>
      <c r="N57" s="48"/>
      <c r="O57" s="37"/>
      <c r="P57" s="202"/>
    </row>
    <row r="58" spans="2:25" ht="20.100000000000001" customHeight="1">
      <c r="B58" s="137"/>
      <c r="C58" s="137"/>
      <c r="D58" s="219" t="s">
        <v>138</v>
      </c>
      <c r="E58" s="230"/>
      <c r="F58" s="231"/>
      <c r="G58" s="232"/>
      <c r="H58" s="232"/>
      <c r="I58" s="233"/>
      <c r="J58" s="234" t="s">
        <v>53</v>
      </c>
      <c r="K58" s="235"/>
      <c r="L58" s="45" t="s">
        <v>134</v>
      </c>
      <c r="M58" s="54"/>
      <c r="N58" s="54"/>
      <c r="O58" s="37" t="e">
        <f>ABS(1-(N58/M58))</f>
        <v>#DIV/0!</v>
      </c>
      <c r="P58" s="202"/>
    </row>
    <row r="59" spans="2:25" ht="14.4" customHeight="1">
      <c r="B59" s="137"/>
      <c r="C59" s="137"/>
      <c r="D59" s="203" t="s">
        <v>139</v>
      </c>
      <c r="E59" s="203"/>
      <c r="F59" s="203"/>
      <c r="G59" s="203"/>
      <c r="H59" s="203"/>
      <c r="I59" s="236"/>
      <c r="J59" s="166" t="s">
        <v>140</v>
      </c>
      <c r="K59" s="167"/>
      <c r="L59" s="167"/>
      <c r="M59" s="167"/>
      <c r="N59" s="167"/>
      <c r="O59" s="167"/>
      <c r="P59" s="202"/>
    </row>
    <row r="60" spans="2:25" ht="20.100000000000001" customHeight="1">
      <c r="B60" s="137"/>
      <c r="C60" s="137"/>
      <c r="D60" s="237" t="s">
        <v>141</v>
      </c>
      <c r="E60" s="237"/>
      <c r="F60" s="238" t="s">
        <v>142</v>
      </c>
      <c r="G60" s="237"/>
      <c r="H60" s="237"/>
      <c r="I60" s="239"/>
      <c r="J60" s="157" t="s">
        <v>143</v>
      </c>
      <c r="K60" s="158"/>
      <c r="L60" s="158"/>
      <c r="M60" s="158"/>
      <c r="N60" s="158"/>
      <c r="O60" s="158"/>
      <c r="P60" s="202"/>
    </row>
    <row r="61" spans="2:25" ht="22.2" customHeight="1">
      <c r="B61" s="137"/>
      <c r="C61" s="137"/>
      <c r="D61" s="251" t="s">
        <v>144</v>
      </c>
      <c r="E61" s="252"/>
      <c r="F61" s="248" t="s">
        <v>145</v>
      </c>
      <c r="G61" s="249"/>
      <c r="H61" s="249"/>
      <c r="I61" s="250"/>
      <c r="J61" s="157" t="s">
        <v>146</v>
      </c>
      <c r="K61" s="158"/>
      <c r="L61" s="158"/>
      <c r="M61" s="158"/>
      <c r="N61" s="158"/>
      <c r="O61" s="158"/>
      <c r="P61" s="202"/>
    </row>
    <row r="62" spans="2:25" ht="22.2" customHeight="1">
      <c r="B62" s="137"/>
      <c r="C62" s="137"/>
      <c r="D62" s="219"/>
      <c r="E62" s="230"/>
      <c r="F62" s="248"/>
      <c r="G62" s="249"/>
      <c r="H62" s="249"/>
      <c r="I62" s="250"/>
      <c r="J62" s="157"/>
      <c r="K62" s="158"/>
      <c r="L62" s="158"/>
      <c r="M62" s="158"/>
      <c r="N62" s="158"/>
      <c r="O62" s="158"/>
      <c r="P62" s="202"/>
    </row>
    <row r="63" spans="2:25" ht="22.2" customHeight="1">
      <c r="B63" s="137"/>
      <c r="C63" s="137"/>
      <c r="D63" s="219"/>
      <c r="E63" s="230"/>
      <c r="F63" s="248"/>
      <c r="G63" s="249"/>
      <c r="H63" s="249"/>
      <c r="I63" s="250"/>
      <c r="J63" s="157"/>
      <c r="K63" s="158"/>
      <c r="L63" s="158"/>
      <c r="M63" s="158"/>
      <c r="N63" s="158"/>
      <c r="O63" s="158"/>
      <c r="P63" s="202"/>
    </row>
    <row r="64" spans="2:25" ht="22.2" customHeight="1">
      <c r="B64" s="137"/>
      <c r="C64" s="137"/>
      <c r="D64" s="219"/>
      <c r="E64" s="230"/>
      <c r="F64" s="248"/>
      <c r="G64" s="249"/>
      <c r="H64" s="249"/>
      <c r="I64" s="250"/>
      <c r="J64" s="157"/>
      <c r="K64" s="158"/>
      <c r="L64" s="158"/>
      <c r="M64" s="158"/>
      <c r="N64" s="158"/>
      <c r="O64" s="158"/>
      <c r="P64" s="202"/>
    </row>
    <row r="65" spans="2:20" ht="22.2" customHeight="1">
      <c r="B65" s="137"/>
      <c r="C65" s="137"/>
      <c r="D65" s="253"/>
      <c r="E65" s="253"/>
      <c r="F65" s="254"/>
      <c r="G65" s="253"/>
      <c r="H65" s="253"/>
      <c r="I65" s="255"/>
      <c r="J65" s="256"/>
      <c r="K65" s="257"/>
      <c r="L65" s="257"/>
      <c r="M65" s="257"/>
      <c r="N65" s="257"/>
      <c r="O65" s="257"/>
      <c r="P65" s="202"/>
      <c r="T65" s="40" t="s">
        <v>147</v>
      </c>
    </row>
    <row r="66" spans="2:20" ht="3" customHeight="1">
      <c r="B66" s="137"/>
      <c r="C66" s="137"/>
      <c r="D66" s="258"/>
      <c r="E66" s="258"/>
      <c r="F66" s="258"/>
      <c r="G66" s="258"/>
      <c r="H66" s="258"/>
      <c r="I66" s="258"/>
      <c r="J66" s="258"/>
      <c r="K66" s="258"/>
      <c r="L66" s="258"/>
      <c r="M66" s="258"/>
      <c r="N66" s="258"/>
      <c r="O66" s="258"/>
      <c r="P66" s="258"/>
    </row>
    <row r="67" spans="2:20" s="2" customFormat="1" ht="13.95" customHeight="1">
      <c r="D67" s="6"/>
      <c r="N67" s="7"/>
    </row>
    <row r="68" spans="2:20" s="2" customFormat="1" ht="13.95" customHeight="1">
      <c r="D68" s="8"/>
    </row>
    <row r="69" spans="2:20" s="2" customFormat="1" ht="13.95" customHeight="1">
      <c r="D69" s="9"/>
      <c r="E69" s="22"/>
      <c r="H69" s="22"/>
      <c r="K69" s="22"/>
      <c r="N69" s="22"/>
    </row>
    <row r="70" spans="2:20" s="2" customFormat="1" ht="13.95" customHeight="1"/>
    <row r="71" spans="2:20" s="2" customFormat="1" ht="13.2" customHeight="1">
      <c r="D71" s="247"/>
      <c r="E71" s="247"/>
      <c r="F71" s="247"/>
      <c r="G71" s="247"/>
      <c r="H71" s="247"/>
      <c r="I71" s="247"/>
      <c r="J71" s="247"/>
      <c r="K71" s="247"/>
      <c r="L71" s="247"/>
      <c r="M71" s="247"/>
      <c r="N71" s="247"/>
      <c r="O71" s="247"/>
    </row>
    <row r="72" spans="2:20" s="2" customFormat="1"/>
    <row r="73" spans="2:20" s="2" customFormat="1">
      <c r="D73" s="22"/>
    </row>
    <row r="74" spans="2:20" s="2" customFormat="1">
      <c r="D74" s="23"/>
    </row>
    <row r="75" spans="2:20" s="2" customFormat="1">
      <c r="D75" s="23"/>
    </row>
    <row r="76" spans="2:20" s="2" customFormat="1">
      <c r="D76" s="23"/>
    </row>
    <row r="77" spans="2:20" s="2" customFormat="1">
      <c r="D77" s="23"/>
    </row>
    <row r="78" spans="2:20" s="2" customFormat="1">
      <c r="D78" s="23"/>
    </row>
    <row r="79" spans="2:20" s="2" customFormat="1">
      <c r="D79" s="23"/>
    </row>
    <row r="80" spans="2:20" s="2" customFormat="1">
      <c r="D80" s="23"/>
    </row>
    <row r="81" spans="20:20" s="2" customFormat="1"/>
    <row r="82" spans="20:20" s="2" customFormat="1" ht="15.6">
      <c r="T82" s="41" t="s">
        <v>148</v>
      </c>
    </row>
    <row r="83" spans="20:20" s="2" customFormat="1"/>
    <row r="84" spans="20:20" s="2" customFormat="1"/>
    <row r="85" spans="20:20" s="2" customFormat="1"/>
    <row r="86" spans="20:20" s="2" customFormat="1"/>
    <row r="87" spans="20:20" s="2" customFormat="1"/>
    <row r="88" spans="20:20" s="2" customFormat="1"/>
    <row r="89" spans="20:20" s="2" customFormat="1"/>
    <row r="90" spans="20:20" s="2" customFormat="1"/>
    <row r="91" spans="20:20" s="2" customFormat="1"/>
    <row r="92" spans="20:20" s="2" customFormat="1"/>
    <row r="93" spans="20:20" s="2" customFormat="1"/>
    <row r="94" spans="20:20" s="2" customFormat="1"/>
    <row r="95" spans="20:20" s="2" customFormat="1"/>
    <row r="96" spans="20:20"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sheetData>
  <sheetProtection insertHyperlinks="0"/>
  <mergeCells count="141">
    <mergeCell ref="D71:O71"/>
    <mergeCell ref="D63:E63"/>
    <mergeCell ref="F63:I63"/>
    <mergeCell ref="J63:O63"/>
    <mergeCell ref="D64:E64"/>
    <mergeCell ref="F64:I64"/>
    <mergeCell ref="J64:O64"/>
    <mergeCell ref="D61:E61"/>
    <mergeCell ref="F61:I61"/>
    <mergeCell ref="J61:O61"/>
    <mergeCell ref="D62:E62"/>
    <mergeCell ref="F62:I62"/>
    <mergeCell ref="J62:O62"/>
    <mergeCell ref="D65:E65"/>
    <mergeCell ref="F65:I65"/>
    <mergeCell ref="J65:O65"/>
    <mergeCell ref="D66:P66"/>
    <mergeCell ref="D58:E58"/>
    <mergeCell ref="F58:I58"/>
    <mergeCell ref="J58:K58"/>
    <mergeCell ref="D59:I59"/>
    <mergeCell ref="J59:O59"/>
    <mergeCell ref="D60:E60"/>
    <mergeCell ref="F60:I60"/>
    <mergeCell ref="J60:O60"/>
    <mergeCell ref="F54:I54"/>
    <mergeCell ref="J54:K54"/>
    <mergeCell ref="D55:E55"/>
    <mergeCell ref="F55:I55"/>
    <mergeCell ref="J55:K55"/>
    <mergeCell ref="D56:E56"/>
    <mergeCell ref="F56:I56"/>
    <mergeCell ref="J56:K56"/>
    <mergeCell ref="D57:E57"/>
    <mergeCell ref="F57:I57"/>
    <mergeCell ref="J57:K57"/>
    <mergeCell ref="D54:E54"/>
    <mergeCell ref="D53:I53"/>
    <mergeCell ref="J53:O53"/>
    <mergeCell ref="D50:G50"/>
    <mergeCell ref="H50:I50"/>
    <mergeCell ref="J50:K50"/>
    <mergeCell ref="L50:O50"/>
    <mergeCell ref="D51:G51"/>
    <mergeCell ref="H51:I51"/>
    <mergeCell ref="J51:K51"/>
    <mergeCell ref="L51:O51"/>
    <mergeCell ref="L48:O48"/>
    <mergeCell ref="D49:G49"/>
    <mergeCell ref="H49:I49"/>
    <mergeCell ref="J49:K49"/>
    <mergeCell ref="L49:O49"/>
    <mergeCell ref="D52:G52"/>
    <mergeCell ref="H52:I52"/>
    <mergeCell ref="J52:K52"/>
    <mergeCell ref="L52:O52"/>
    <mergeCell ref="D22:I22"/>
    <mergeCell ref="J22:O22"/>
    <mergeCell ref="D26:E26"/>
    <mergeCell ref="D27:E27"/>
    <mergeCell ref="D23:I23"/>
    <mergeCell ref="B45:C66"/>
    <mergeCell ref="D45:O45"/>
    <mergeCell ref="P45:P65"/>
    <mergeCell ref="D46:O46"/>
    <mergeCell ref="D47:G47"/>
    <mergeCell ref="H47:I47"/>
    <mergeCell ref="J47:K47"/>
    <mergeCell ref="L47:O47"/>
    <mergeCell ref="J38:K38"/>
    <mergeCell ref="L38:O38"/>
    <mergeCell ref="J39:K39"/>
    <mergeCell ref="L39:O39"/>
    <mergeCell ref="J40:K40"/>
    <mergeCell ref="L40:O40"/>
    <mergeCell ref="J41:K41"/>
    <mergeCell ref="L41:O41"/>
    <mergeCell ref="D48:G48"/>
    <mergeCell ref="H48:I48"/>
    <mergeCell ref="J48:K48"/>
    <mergeCell ref="J35:K35"/>
    <mergeCell ref="L35:O35"/>
    <mergeCell ref="J36:K36"/>
    <mergeCell ref="L36:O36"/>
    <mergeCell ref="J37:O37"/>
    <mergeCell ref="J42:K42"/>
    <mergeCell ref="L42:O42"/>
    <mergeCell ref="D24:I24"/>
    <mergeCell ref="F26:G26"/>
    <mergeCell ref="F27:G27"/>
    <mergeCell ref="H26:I26"/>
    <mergeCell ref="H27:I27"/>
    <mergeCell ref="D25:I25"/>
    <mergeCell ref="L28:O28"/>
    <mergeCell ref="B30:C43"/>
    <mergeCell ref="D31:I31"/>
    <mergeCell ref="J31:K31"/>
    <mergeCell ref="L31:O31"/>
    <mergeCell ref="J32:K32"/>
    <mergeCell ref="L32:O32"/>
    <mergeCell ref="J33:K33"/>
    <mergeCell ref="L33:O33"/>
    <mergeCell ref="B7:C28"/>
    <mergeCell ref="D8:I8"/>
    <mergeCell ref="J8:O8"/>
    <mergeCell ref="D9:I10"/>
    <mergeCell ref="J9:O9"/>
    <mergeCell ref="J10:O10"/>
    <mergeCell ref="D11:I11"/>
    <mergeCell ref="J11:L11"/>
    <mergeCell ref="M11:O11"/>
    <mergeCell ref="J34:K34"/>
    <mergeCell ref="L34:O34"/>
    <mergeCell ref="D36:E36"/>
    <mergeCell ref="F36:F37"/>
    <mergeCell ref="D38:I42"/>
    <mergeCell ref="D21:I21"/>
    <mergeCell ref="J23:O23"/>
    <mergeCell ref="J21:O21"/>
    <mergeCell ref="I1:P1"/>
    <mergeCell ref="I2:J2"/>
    <mergeCell ref="L2:M2"/>
    <mergeCell ref="N2:O2"/>
    <mergeCell ref="I3:K3"/>
    <mergeCell ref="L3:M3"/>
    <mergeCell ref="N3:O3"/>
    <mergeCell ref="D20:I20"/>
    <mergeCell ref="J20:O20"/>
    <mergeCell ref="J12:L12"/>
    <mergeCell ref="M12:O12"/>
    <mergeCell ref="K13:L13"/>
    <mergeCell ref="M13:O13"/>
    <mergeCell ref="D19:I19"/>
    <mergeCell ref="J19:O19"/>
    <mergeCell ref="D12:I18"/>
    <mergeCell ref="I4:K4"/>
    <mergeCell ref="L4:M4"/>
    <mergeCell ref="N4:O4"/>
    <mergeCell ref="I5:K5"/>
    <mergeCell ref="L5:M5"/>
    <mergeCell ref="N5:O5"/>
  </mergeCells>
  <hyperlinks>
    <hyperlink ref="T82" r:id="rId1" display="https://puresunfarms.sharepoint.com/:p:/s/HEART/ERjB54ozpJxNivQPYUe_tM8Bim9tjbTyGz_XBWskbxKOTg?e=uJakl7" xr:uid="{CB70BAB9-27BB-4E45-A37A-15C1A12F5522}"/>
  </hyperlinks>
  <printOptions horizontalCentered="1"/>
  <pageMargins left="0.1" right="0.1" top="0.4" bottom="0.2" header="0.1" footer="0.1"/>
  <pageSetup scale="68"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96FDB9A-3B2D-4353-B458-D3ED7500825E}">
          <x14:formula1>
            <xm:f>Lists!$D$3:$D$11</xm:f>
          </x14:formula1>
          <xm:sqref>D54:E58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8B0D-3648-4F83-885F-70A90349CFD7}">
  <sheetPr>
    <tabColor indexed="41"/>
    <pageSetUpPr fitToPage="1"/>
  </sheetPr>
  <dimension ref="A1:AY313"/>
  <sheetViews>
    <sheetView showGridLines="0" topLeftCell="A19" zoomScale="130" zoomScaleNormal="130" workbookViewId="0">
      <selection activeCell="D24" sqref="D24:O27"/>
    </sheetView>
  </sheetViews>
  <sheetFormatPr defaultColWidth="8.88671875" defaultRowHeight="13.8"/>
  <cols>
    <col min="1" max="1" width="0.88671875" style="2" customWidth="1"/>
    <col min="2" max="2" width="2.6640625" style="2" customWidth="1"/>
    <col min="3" max="3" width="0.88671875" style="1" customWidth="1"/>
    <col min="4" max="7" width="11.33203125" style="1" customWidth="1"/>
    <col min="8" max="8" width="13" style="1" customWidth="1"/>
    <col min="9" max="9" width="12" style="1" customWidth="1"/>
    <col min="10" max="10" width="9.109375" style="1" customWidth="1"/>
    <col min="11" max="11" width="15.33203125" style="1" customWidth="1"/>
    <col min="12" max="15" width="11.33203125" style="1" customWidth="1"/>
    <col min="16" max="16" width="0.5546875" style="1" customWidth="1"/>
    <col min="17" max="17" width="1.6640625" style="2" customWidth="1"/>
    <col min="18" max="51" width="8.88671875" style="2"/>
    <col min="52" max="16384" width="8.88671875" style="1"/>
  </cols>
  <sheetData>
    <row r="1" spans="2:28" ht="27.75" customHeight="1">
      <c r="B1" s="3"/>
      <c r="C1" s="3"/>
      <c r="D1" s="3"/>
      <c r="E1" s="3"/>
      <c r="F1" s="3"/>
      <c r="G1" s="3"/>
      <c r="H1" s="4"/>
      <c r="I1" s="119" t="s">
        <v>0</v>
      </c>
      <c r="J1" s="119"/>
      <c r="K1" s="119"/>
      <c r="L1" s="119"/>
      <c r="M1" s="119"/>
      <c r="N1" s="119"/>
      <c r="O1" s="119"/>
      <c r="P1" s="119"/>
    </row>
    <row r="2" spans="2:28" ht="17.100000000000001" customHeight="1">
      <c r="C2" s="2"/>
      <c r="D2" s="2"/>
      <c r="E2" s="2"/>
      <c r="F2" s="2"/>
      <c r="G2" s="2"/>
      <c r="H2" s="20" t="s">
        <v>1</v>
      </c>
      <c r="I2" s="123" t="s">
        <v>2</v>
      </c>
      <c r="J2" s="123"/>
      <c r="K2" s="21"/>
      <c r="L2" s="121" t="s">
        <v>3</v>
      </c>
      <c r="M2" s="121"/>
      <c r="N2" s="122">
        <v>44608</v>
      </c>
      <c r="O2" s="122"/>
      <c r="P2" s="13"/>
    </row>
    <row r="3" spans="2:28" ht="17.100000000000001" customHeight="1">
      <c r="C3" s="2"/>
      <c r="D3" s="2"/>
      <c r="E3" s="2"/>
      <c r="F3" s="2"/>
      <c r="G3" s="2"/>
      <c r="H3" s="50" t="s">
        <v>4</v>
      </c>
      <c r="I3" s="123" t="s">
        <v>5</v>
      </c>
      <c r="J3" s="123"/>
      <c r="K3" s="123"/>
      <c r="L3" s="121" t="s">
        <v>6</v>
      </c>
      <c r="M3" s="121"/>
      <c r="N3" s="122"/>
      <c r="O3" s="122"/>
      <c r="P3" s="13"/>
      <c r="T3" s="42" t="s">
        <v>149</v>
      </c>
    </row>
    <row r="4" spans="2:28" ht="17.100000000000001" customHeight="1">
      <c r="C4" s="2"/>
      <c r="D4" s="2"/>
      <c r="E4" s="2"/>
      <c r="F4" s="2"/>
      <c r="G4" s="2"/>
      <c r="H4" s="20" t="s">
        <v>8</v>
      </c>
      <c r="I4" s="123" t="s">
        <v>9</v>
      </c>
      <c r="J4" s="123"/>
      <c r="K4" s="123"/>
      <c r="L4" s="121" t="s">
        <v>10</v>
      </c>
      <c r="M4" s="121"/>
      <c r="N4" s="120">
        <v>3</v>
      </c>
      <c r="O4" s="120"/>
      <c r="P4" s="13"/>
    </row>
    <row r="5" spans="2:28" ht="17.100000000000001" customHeight="1">
      <c r="C5" s="2"/>
      <c r="D5" s="2"/>
      <c r="E5" s="2"/>
      <c r="F5" s="2"/>
      <c r="G5" s="2"/>
      <c r="H5" s="20" t="s">
        <v>11</v>
      </c>
      <c r="I5" s="123" t="s">
        <v>12</v>
      </c>
      <c r="J5" s="123"/>
      <c r="K5" s="123"/>
      <c r="L5" s="121" t="s">
        <v>13</v>
      </c>
      <c r="M5" s="121"/>
      <c r="N5" s="122">
        <v>44621</v>
      </c>
      <c r="O5" s="122"/>
      <c r="P5" s="13"/>
    </row>
    <row r="6" spans="2:28" ht="14.4" customHeight="1">
      <c r="C6" s="2"/>
      <c r="D6" s="2"/>
      <c r="E6" s="2"/>
      <c r="F6" s="2"/>
      <c r="G6" s="2"/>
      <c r="H6" s="24"/>
      <c r="I6" s="25"/>
      <c r="J6" s="25"/>
      <c r="K6" s="25"/>
      <c r="L6" s="25"/>
      <c r="M6" s="25"/>
      <c r="N6" s="26"/>
      <c r="O6" s="26"/>
      <c r="P6" s="27"/>
      <c r="T6" s="40" t="s">
        <v>14</v>
      </c>
    </row>
    <row r="7" spans="2:28" ht="3" customHeight="1">
      <c r="B7" s="137" t="s">
        <v>15</v>
      </c>
      <c r="C7" s="137"/>
      <c r="D7" s="14"/>
      <c r="E7" s="14"/>
      <c r="F7" s="14"/>
      <c r="G7" s="14"/>
      <c r="H7" s="14"/>
      <c r="I7" s="12"/>
      <c r="J7" s="12"/>
      <c r="K7" s="12"/>
      <c r="L7" s="12"/>
      <c r="M7" s="12"/>
      <c r="N7" s="12"/>
      <c r="O7" s="12"/>
      <c r="P7" s="13"/>
      <c r="T7" s="11"/>
      <c r="U7" s="11"/>
      <c r="V7" s="11"/>
      <c r="W7" s="11"/>
      <c r="X7" s="11"/>
      <c r="Y7" s="11"/>
      <c r="Z7" s="11"/>
      <c r="AA7" s="11"/>
      <c r="AB7" s="11"/>
    </row>
    <row r="8" spans="2:28" ht="14.4" customHeight="1">
      <c r="B8" s="137"/>
      <c r="C8" s="137"/>
      <c r="D8" s="148" t="s">
        <v>16</v>
      </c>
      <c r="E8" s="149"/>
      <c r="F8" s="149"/>
      <c r="G8" s="149"/>
      <c r="H8" s="149"/>
      <c r="I8" s="150"/>
      <c r="J8" s="148" t="s">
        <v>150</v>
      </c>
      <c r="K8" s="149"/>
      <c r="L8" s="149"/>
      <c r="M8" s="149"/>
      <c r="N8" s="149"/>
      <c r="O8" s="150"/>
      <c r="P8" s="11"/>
      <c r="T8" s="39"/>
      <c r="U8" s="39"/>
      <c r="V8" s="39"/>
      <c r="W8" s="39"/>
      <c r="X8" s="39"/>
      <c r="Y8" s="39"/>
      <c r="Z8" s="39"/>
      <c r="AA8" s="39"/>
      <c r="AB8" s="39"/>
    </row>
    <row r="9" spans="2:28" ht="20.100000000000001" customHeight="1">
      <c r="B9" s="137"/>
      <c r="C9" s="137"/>
      <c r="D9" s="151" t="s">
        <v>18</v>
      </c>
      <c r="E9" s="152"/>
      <c r="F9" s="152"/>
      <c r="G9" s="152"/>
      <c r="H9" s="152"/>
      <c r="I9" s="153"/>
      <c r="J9" s="76" t="s">
        <v>151</v>
      </c>
      <c r="K9" s="158" t="s">
        <v>152</v>
      </c>
      <c r="L9" s="158"/>
      <c r="M9" s="158"/>
      <c r="N9" s="158"/>
      <c r="O9" s="159"/>
      <c r="P9" s="11"/>
      <c r="T9" s="39"/>
      <c r="U9" s="39"/>
      <c r="V9" s="39"/>
      <c r="W9" s="39"/>
      <c r="X9" s="39"/>
      <c r="Y9" s="39"/>
      <c r="Z9" s="39"/>
      <c r="AA9" s="39"/>
      <c r="AB9" s="39"/>
    </row>
    <row r="10" spans="2:28" ht="17.399999999999999" customHeight="1">
      <c r="B10" s="137"/>
      <c r="C10" s="137"/>
      <c r="D10" s="269" t="s">
        <v>21</v>
      </c>
      <c r="E10" s="270"/>
      <c r="F10" s="271"/>
      <c r="G10" s="269" t="s">
        <v>22</v>
      </c>
      <c r="H10" s="270"/>
      <c r="I10" s="271"/>
      <c r="J10" s="76" t="s">
        <v>153</v>
      </c>
      <c r="K10" s="272" t="s">
        <v>154</v>
      </c>
      <c r="L10" s="272"/>
      <c r="M10" s="272"/>
      <c r="N10" s="272"/>
      <c r="O10" s="273"/>
      <c r="P10" s="11"/>
      <c r="T10" s="39"/>
      <c r="U10" s="39"/>
      <c r="V10" s="39"/>
      <c r="W10" s="39"/>
      <c r="X10" s="39"/>
      <c r="Y10" s="39"/>
      <c r="Z10" s="39"/>
      <c r="AA10" s="39"/>
      <c r="AB10" s="39"/>
    </row>
    <row r="11" spans="2:28" ht="16.2" customHeight="1">
      <c r="B11" s="137"/>
      <c r="C11" s="137"/>
      <c r="D11" s="259">
        <v>44608</v>
      </c>
      <c r="E11" s="260"/>
      <c r="F11" s="261"/>
      <c r="G11" s="259">
        <v>44651</v>
      </c>
      <c r="H11" s="260"/>
      <c r="I11" s="261"/>
      <c r="J11" s="148" t="s">
        <v>155</v>
      </c>
      <c r="K11" s="149"/>
      <c r="L11" s="149"/>
      <c r="M11" s="149"/>
      <c r="N11" s="149"/>
      <c r="O11" s="150"/>
      <c r="P11" s="11"/>
      <c r="T11" s="39"/>
      <c r="U11" s="39"/>
      <c r="V11" s="39"/>
      <c r="W11" s="39"/>
      <c r="X11" s="39"/>
      <c r="Y11" s="39"/>
      <c r="Z11" s="39"/>
      <c r="AA11" s="39"/>
      <c r="AB11" s="39"/>
    </row>
    <row r="12" spans="2:28" ht="16.95" customHeight="1">
      <c r="B12" s="137"/>
      <c r="C12" s="137"/>
      <c r="D12" s="148" t="s">
        <v>156</v>
      </c>
      <c r="E12" s="149"/>
      <c r="F12" s="149"/>
      <c r="G12" s="149"/>
      <c r="H12" s="149"/>
      <c r="I12" s="150"/>
      <c r="J12" s="274" t="s">
        <v>157</v>
      </c>
      <c r="K12" s="275"/>
      <c r="L12" s="275"/>
      <c r="M12" s="275"/>
      <c r="N12" s="275"/>
      <c r="O12" s="275"/>
      <c r="P12" s="11"/>
      <c r="T12" s="39"/>
      <c r="U12" s="39"/>
      <c r="V12" s="39"/>
      <c r="W12" s="39"/>
      <c r="X12" s="39"/>
      <c r="Y12" s="39"/>
      <c r="Z12" s="39"/>
      <c r="AA12" s="39"/>
      <c r="AB12" s="39"/>
    </row>
    <row r="13" spans="2:28" ht="14.4" customHeight="1">
      <c r="B13" s="137"/>
      <c r="C13" s="137"/>
      <c r="D13" s="133" t="s">
        <v>158</v>
      </c>
      <c r="E13" s="133"/>
      <c r="F13" s="133"/>
      <c r="G13" s="133"/>
      <c r="H13" s="133"/>
      <c r="I13" s="134"/>
      <c r="J13" s="276"/>
      <c r="K13" s="277"/>
      <c r="L13" s="277"/>
      <c r="M13" s="277"/>
      <c r="N13" s="277"/>
      <c r="O13" s="277"/>
      <c r="P13" s="11"/>
      <c r="T13" s="39"/>
      <c r="U13" s="39"/>
      <c r="V13" s="39"/>
      <c r="W13" s="39"/>
      <c r="X13" s="39"/>
      <c r="Y13" s="39"/>
      <c r="Z13" s="39"/>
      <c r="AA13" s="39"/>
      <c r="AB13" s="39"/>
    </row>
    <row r="14" spans="2:28" ht="14.4" customHeight="1">
      <c r="B14" s="137"/>
      <c r="C14" s="137"/>
      <c r="D14" s="135"/>
      <c r="E14" s="135"/>
      <c r="F14" s="135"/>
      <c r="G14" s="135"/>
      <c r="H14" s="135"/>
      <c r="I14" s="280"/>
      <c r="J14" s="276"/>
      <c r="K14" s="277"/>
      <c r="L14" s="277"/>
      <c r="M14" s="277"/>
      <c r="N14" s="277"/>
      <c r="O14" s="277"/>
      <c r="P14" s="11"/>
      <c r="T14" s="39"/>
      <c r="U14" s="39"/>
      <c r="V14" s="39"/>
      <c r="W14" s="39"/>
      <c r="X14" s="39"/>
      <c r="Y14" s="39"/>
      <c r="Z14" s="39"/>
      <c r="AA14" s="39"/>
      <c r="AB14" s="39"/>
    </row>
    <row r="15" spans="2:28" ht="14.4" customHeight="1">
      <c r="B15" s="137"/>
      <c r="C15" s="137"/>
      <c r="D15" s="135"/>
      <c r="E15" s="135"/>
      <c r="F15" s="135"/>
      <c r="G15" s="135"/>
      <c r="H15" s="135"/>
      <c r="I15" s="280"/>
      <c r="J15" s="276"/>
      <c r="K15" s="277"/>
      <c r="L15" s="277"/>
      <c r="M15" s="277"/>
      <c r="N15" s="277"/>
      <c r="O15" s="277"/>
      <c r="P15" s="11"/>
      <c r="T15" s="39"/>
      <c r="U15" s="39"/>
      <c r="V15" s="39"/>
      <c r="W15" s="39"/>
      <c r="X15" s="39"/>
      <c r="Y15" s="39"/>
      <c r="Z15" s="39"/>
      <c r="AA15" s="39"/>
      <c r="AB15" s="39"/>
    </row>
    <row r="16" spans="2:28" ht="14.4" customHeight="1">
      <c r="B16" s="137"/>
      <c r="C16" s="137"/>
      <c r="D16" s="135"/>
      <c r="E16" s="135"/>
      <c r="F16" s="135"/>
      <c r="G16" s="135"/>
      <c r="H16" s="135"/>
      <c r="I16" s="280"/>
      <c r="J16" s="276"/>
      <c r="K16" s="277"/>
      <c r="L16" s="277"/>
      <c r="M16" s="277"/>
      <c r="N16" s="277"/>
      <c r="O16" s="277"/>
      <c r="P16" s="11"/>
      <c r="T16" s="39"/>
      <c r="U16" s="39"/>
      <c r="V16" s="39"/>
      <c r="W16" s="39"/>
      <c r="X16" s="39"/>
      <c r="Y16" s="39"/>
      <c r="Z16" s="39"/>
      <c r="AA16" s="39"/>
      <c r="AB16" s="39"/>
    </row>
    <row r="17" spans="2:28" ht="14.4" customHeight="1">
      <c r="B17" s="137"/>
      <c r="C17" s="137"/>
      <c r="D17" s="135"/>
      <c r="E17" s="135"/>
      <c r="F17" s="135"/>
      <c r="G17" s="135"/>
      <c r="H17" s="135"/>
      <c r="I17" s="280"/>
      <c r="J17" s="276"/>
      <c r="K17" s="277"/>
      <c r="L17" s="277"/>
      <c r="M17" s="277"/>
      <c r="N17" s="277"/>
      <c r="O17" s="277"/>
      <c r="P17" s="11"/>
      <c r="T17" s="39"/>
      <c r="U17" s="39"/>
      <c r="V17" s="39"/>
      <c r="W17" s="39"/>
      <c r="X17" s="39"/>
      <c r="Y17" s="39"/>
      <c r="Z17" s="39"/>
      <c r="AA17" s="39"/>
      <c r="AB17" s="39"/>
    </row>
    <row r="18" spans="2:28" ht="34.950000000000003" customHeight="1">
      <c r="B18" s="137"/>
      <c r="C18" s="137"/>
      <c r="D18" s="136"/>
      <c r="E18" s="136"/>
      <c r="F18" s="136"/>
      <c r="G18" s="136"/>
      <c r="H18" s="136"/>
      <c r="I18" s="281"/>
      <c r="J18" s="278"/>
      <c r="K18" s="279"/>
      <c r="L18" s="279"/>
      <c r="M18" s="279"/>
      <c r="N18" s="279"/>
      <c r="O18" s="279"/>
      <c r="P18" s="11"/>
      <c r="T18" s="39"/>
      <c r="U18" s="39"/>
      <c r="V18" s="39"/>
      <c r="W18" s="39"/>
      <c r="X18" s="39"/>
      <c r="Y18" s="39"/>
      <c r="Z18" s="39"/>
      <c r="AA18" s="39"/>
      <c r="AB18" s="39"/>
    </row>
    <row r="19" spans="2:28" ht="14.4" customHeight="1">
      <c r="B19" s="137"/>
      <c r="C19" s="137"/>
      <c r="D19" s="130" t="s">
        <v>35</v>
      </c>
      <c r="E19" s="131"/>
      <c r="F19" s="131"/>
      <c r="G19" s="131"/>
      <c r="H19" s="131"/>
      <c r="I19" s="132"/>
      <c r="J19" s="130" t="s">
        <v>36</v>
      </c>
      <c r="K19" s="131"/>
      <c r="L19" s="131"/>
      <c r="M19" s="131"/>
      <c r="N19" s="131"/>
      <c r="O19" s="132"/>
      <c r="P19" s="11"/>
      <c r="T19" s="39"/>
      <c r="U19" s="39"/>
      <c r="V19" s="39"/>
      <c r="W19" s="39"/>
      <c r="X19" s="39"/>
      <c r="Y19" s="39"/>
      <c r="Z19" s="39"/>
      <c r="AA19" s="39"/>
      <c r="AB19" s="39"/>
    </row>
    <row r="20" spans="2:28" ht="20.100000000000001" customHeight="1">
      <c r="B20" s="137"/>
      <c r="C20" s="137"/>
      <c r="D20" s="116" t="s">
        <v>159</v>
      </c>
      <c r="E20" s="117"/>
      <c r="F20" s="117"/>
      <c r="G20" s="117"/>
      <c r="H20" s="117"/>
      <c r="I20" s="118"/>
      <c r="J20" s="116" t="s">
        <v>38</v>
      </c>
      <c r="K20" s="117"/>
      <c r="L20" s="117"/>
      <c r="M20" s="117"/>
      <c r="N20" s="117"/>
      <c r="O20" s="118"/>
      <c r="P20" s="11"/>
      <c r="T20" s="39"/>
      <c r="U20" s="39"/>
      <c r="V20" s="39"/>
      <c r="W20" s="39"/>
      <c r="X20" s="39"/>
      <c r="Y20" s="39"/>
      <c r="Z20" s="39"/>
      <c r="AA20" s="39"/>
      <c r="AB20" s="39"/>
    </row>
    <row r="21" spans="2:28" ht="20.100000000000001" customHeight="1">
      <c r="B21" s="137"/>
      <c r="C21" s="137"/>
      <c r="D21" s="116" t="s">
        <v>160</v>
      </c>
      <c r="E21" s="117"/>
      <c r="F21" s="117"/>
      <c r="G21" s="117"/>
      <c r="H21" s="117"/>
      <c r="I21" s="118"/>
      <c r="J21" s="116" t="s">
        <v>161</v>
      </c>
      <c r="K21" s="117"/>
      <c r="L21" s="117"/>
      <c r="M21" s="117"/>
      <c r="N21" s="117"/>
      <c r="O21" s="118"/>
      <c r="P21" s="11"/>
    </row>
    <row r="22" spans="2:28" ht="20.100000000000001" customHeight="1">
      <c r="B22" s="137"/>
      <c r="C22" s="137"/>
      <c r="D22" s="116" t="s">
        <v>162</v>
      </c>
      <c r="E22" s="117"/>
      <c r="F22" s="117"/>
      <c r="G22" s="117"/>
      <c r="H22" s="117"/>
      <c r="I22" s="118"/>
      <c r="J22" s="116" t="s">
        <v>163</v>
      </c>
      <c r="K22" s="117"/>
      <c r="L22" s="117"/>
      <c r="M22" s="117"/>
      <c r="N22" s="117"/>
      <c r="O22" s="118"/>
      <c r="P22" s="11"/>
    </row>
    <row r="23" spans="2:28" ht="20.100000000000001" customHeight="1">
      <c r="B23" s="137"/>
      <c r="C23" s="137"/>
      <c r="D23" s="182" t="s">
        <v>43</v>
      </c>
      <c r="E23" s="183"/>
      <c r="F23" s="183"/>
      <c r="G23" s="183"/>
      <c r="H23" s="183"/>
      <c r="I23" s="184"/>
      <c r="J23" s="182" t="s">
        <v>44</v>
      </c>
      <c r="K23" s="183"/>
      <c r="L23" s="183"/>
      <c r="M23" s="183"/>
      <c r="N23" s="183"/>
      <c r="O23" s="184"/>
      <c r="P23" s="11"/>
      <c r="T23" s="40" t="s">
        <v>45</v>
      </c>
    </row>
    <row r="24" spans="2:28" ht="14.4" customHeight="1">
      <c r="B24" s="137"/>
      <c r="C24" s="137"/>
      <c r="D24" s="189" t="s">
        <v>46</v>
      </c>
      <c r="E24" s="190"/>
      <c r="F24" s="190"/>
      <c r="G24" s="190"/>
      <c r="H24" s="190"/>
      <c r="I24" s="191"/>
      <c r="J24" s="87"/>
      <c r="K24" s="87"/>
      <c r="L24" s="87"/>
      <c r="M24" s="87"/>
      <c r="N24" s="87"/>
      <c r="O24" s="88"/>
      <c r="P24" s="11"/>
    </row>
    <row r="25" spans="2:28" ht="14.4" customHeight="1">
      <c r="B25" s="137"/>
      <c r="C25" s="137"/>
      <c r="D25" s="195" t="s">
        <v>47</v>
      </c>
      <c r="E25" s="196"/>
      <c r="F25" s="196"/>
      <c r="G25" s="196"/>
      <c r="H25" s="196"/>
      <c r="I25" s="197"/>
      <c r="J25" s="76"/>
      <c r="K25" s="92"/>
      <c r="L25" s="93"/>
      <c r="M25" s="94"/>
      <c r="N25" s="94"/>
      <c r="O25" s="95"/>
      <c r="P25" s="11"/>
      <c r="AA25" s="38" t="s">
        <v>48</v>
      </c>
    </row>
    <row r="26" spans="2:28" ht="20.100000000000001" customHeight="1">
      <c r="B26" s="137"/>
      <c r="C26" s="137"/>
      <c r="D26" s="157" t="s">
        <v>49</v>
      </c>
      <c r="E26" s="192"/>
      <c r="F26" s="157" t="s">
        <v>50</v>
      </c>
      <c r="G26" s="192"/>
      <c r="H26" s="193"/>
      <c r="I26" s="194"/>
      <c r="J26" s="76"/>
      <c r="K26" s="92"/>
      <c r="L26" s="93"/>
      <c r="M26" s="94"/>
      <c r="N26" s="94"/>
      <c r="O26" s="95"/>
      <c r="P26" s="11"/>
      <c r="AA26" s="38" t="s">
        <v>51</v>
      </c>
    </row>
    <row r="27" spans="2:28" ht="20.100000000000001" customHeight="1">
      <c r="B27" s="137"/>
      <c r="C27" s="137"/>
      <c r="D27" s="157" t="s">
        <v>52</v>
      </c>
      <c r="E27" s="192"/>
      <c r="F27" s="157" t="s">
        <v>53</v>
      </c>
      <c r="G27" s="192"/>
      <c r="H27" s="193"/>
      <c r="I27" s="194"/>
      <c r="J27" s="76"/>
      <c r="K27" s="92"/>
      <c r="L27" s="89"/>
      <c r="M27" s="90"/>
      <c r="N27" s="90"/>
      <c r="O27" s="91"/>
      <c r="P27" s="11"/>
      <c r="AA27" s="38" t="s">
        <v>54</v>
      </c>
    </row>
    <row r="28" spans="2:28" ht="3" customHeight="1">
      <c r="B28" s="147"/>
      <c r="C28" s="147"/>
      <c r="D28" s="17"/>
      <c r="E28" s="17"/>
      <c r="F28" s="17"/>
      <c r="G28" s="18"/>
      <c r="H28" s="18"/>
      <c r="I28" s="18"/>
      <c r="J28" s="18"/>
      <c r="K28" s="18"/>
      <c r="L28" s="198"/>
      <c r="M28" s="199"/>
      <c r="N28" s="199"/>
      <c r="O28" s="200"/>
      <c r="P28" s="19"/>
      <c r="AA28" s="38" t="s">
        <v>55</v>
      </c>
    </row>
    <row r="29" spans="2:28" s="2" customFormat="1" ht="12.75" customHeight="1">
      <c r="D29" s="6"/>
      <c r="N29" s="7"/>
      <c r="AA29" s="38" t="s">
        <v>56</v>
      </c>
    </row>
    <row r="30" spans="2:28" ht="3" customHeight="1">
      <c r="B30" s="137" t="s">
        <v>57</v>
      </c>
      <c r="C30" s="137"/>
      <c r="D30" s="11"/>
      <c r="E30" s="11"/>
      <c r="F30" s="11"/>
      <c r="G30" s="11"/>
      <c r="H30" s="11"/>
      <c r="I30" s="11"/>
      <c r="J30" s="11"/>
      <c r="K30" s="11"/>
      <c r="L30" s="11"/>
      <c r="M30" s="11"/>
      <c r="N30" s="11"/>
      <c r="O30" s="11"/>
      <c r="P30" s="11"/>
      <c r="AA30" s="38"/>
    </row>
    <row r="31" spans="2:28" ht="14.4" customHeight="1" thickBot="1">
      <c r="B31" s="137"/>
      <c r="C31" s="137"/>
      <c r="D31" s="138" t="s">
        <v>58</v>
      </c>
      <c r="E31" s="139"/>
      <c r="F31" s="139"/>
      <c r="G31" s="139"/>
      <c r="H31" s="139"/>
      <c r="I31" s="140"/>
      <c r="J31" s="141" t="s">
        <v>59</v>
      </c>
      <c r="K31" s="142"/>
      <c r="L31" s="141" t="s">
        <v>60</v>
      </c>
      <c r="M31" s="142"/>
      <c r="N31" s="142"/>
      <c r="O31" s="143"/>
      <c r="P31" s="11"/>
      <c r="AA31" s="38" t="s">
        <v>61</v>
      </c>
    </row>
    <row r="32" spans="2:28" ht="20.100000000000001" customHeight="1">
      <c r="B32" s="137"/>
      <c r="C32" s="137"/>
      <c r="D32" s="78" t="s">
        <v>62</v>
      </c>
      <c r="E32" s="79" t="s">
        <v>63</v>
      </c>
      <c r="F32" s="79" t="s">
        <v>64</v>
      </c>
      <c r="G32" s="79" t="s">
        <v>65</v>
      </c>
      <c r="H32" s="79" t="s">
        <v>66</v>
      </c>
      <c r="I32" s="80" t="s">
        <v>164</v>
      </c>
      <c r="J32" s="144" t="s">
        <v>68</v>
      </c>
      <c r="K32" s="144"/>
      <c r="L32" s="145" t="s">
        <v>69</v>
      </c>
      <c r="M32" s="146"/>
      <c r="N32" s="146"/>
      <c r="O32" s="146"/>
      <c r="P32" s="11"/>
      <c r="AA32" s="38" t="s">
        <v>70</v>
      </c>
    </row>
    <row r="33" spans="2:20" ht="20.100000000000001" customHeight="1" thickBot="1">
      <c r="B33" s="137"/>
      <c r="C33" s="137"/>
      <c r="D33" s="81" t="s">
        <v>71</v>
      </c>
      <c r="E33" s="62">
        <v>3</v>
      </c>
      <c r="F33" s="62">
        <v>7</v>
      </c>
      <c r="G33" s="62">
        <v>14</v>
      </c>
      <c r="H33" s="62">
        <v>2</v>
      </c>
      <c r="I33" s="63">
        <v>5</v>
      </c>
      <c r="J33" s="144" t="s">
        <v>72</v>
      </c>
      <c r="K33" s="144"/>
      <c r="L33" s="145" t="s">
        <v>73</v>
      </c>
      <c r="M33" s="146"/>
      <c r="N33" s="146"/>
      <c r="O33" s="146"/>
      <c r="P33" s="11"/>
    </row>
    <row r="34" spans="2:20" ht="20.100000000000001" customHeight="1">
      <c r="B34" s="137"/>
      <c r="C34" s="137"/>
      <c r="D34" s="78" t="s">
        <v>74</v>
      </c>
      <c r="E34" s="79" t="s">
        <v>75</v>
      </c>
      <c r="F34" s="79" t="s">
        <v>76</v>
      </c>
      <c r="G34" s="79" t="s">
        <v>77</v>
      </c>
      <c r="H34" s="79" t="s">
        <v>78</v>
      </c>
      <c r="I34" s="80" t="s">
        <v>79</v>
      </c>
      <c r="J34" s="144" t="s">
        <v>80</v>
      </c>
      <c r="K34" s="144"/>
      <c r="L34" s="145" t="s">
        <v>81</v>
      </c>
      <c r="M34" s="146"/>
      <c r="N34" s="146"/>
      <c r="O34" s="146"/>
      <c r="P34" s="11"/>
    </row>
    <row r="35" spans="2:20" ht="20.100000000000001" customHeight="1" thickBot="1">
      <c r="B35" s="137"/>
      <c r="C35" s="137"/>
      <c r="D35" s="81" t="s">
        <v>82</v>
      </c>
      <c r="E35" s="65">
        <v>1457</v>
      </c>
      <c r="F35" s="65">
        <v>982</v>
      </c>
      <c r="G35" s="65">
        <v>800</v>
      </c>
      <c r="H35" s="65">
        <v>700</v>
      </c>
      <c r="I35" s="63" t="s">
        <v>83</v>
      </c>
      <c r="J35" s="144" t="s">
        <v>84</v>
      </c>
      <c r="K35" s="144"/>
      <c r="L35" s="145" t="s">
        <v>85</v>
      </c>
      <c r="M35" s="146"/>
      <c r="N35" s="146"/>
      <c r="O35" s="146"/>
      <c r="P35" s="11"/>
    </row>
    <row r="36" spans="2:20" ht="20.100000000000001" customHeight="1">
      <c r="B36" s="137"/>
      <c r="C36" s="137"/>
      <c r="D36" s="282" t="s">
        <v>86</v>
      </c>
      <c r="E36" s="283"/>
      <c r="F36" s="284" t="s">
        <v>87</v>
      </c>
      <c r="G36" s="82" t="s">
        <v>88</v>
      </c>
      <c r="H36" s="82" t="s">
        <v>89</v>
      </c>
      <c r="I36" s="83" t="s">
        <v>90</v>
      </c>
      <c r="J36" s="144" t="s">
        <v>91</v>
      </c>
      <c r="K36" s="144"/>
      <c r="L36" s="145" t="s">
        <v>92</v>
      </c>
      <c r="M36" s="146"/>
      <c r="N36" s="146"/>
      <c r="O36" s="146"/>
      <c r="P36" s="11"/>
    </row>
    <row r="37" spans="2:20" ht="14.4" customHeight="1" thickBot="1">
      <c r="B37" s="137"/>
      <c r="C37" s="137"/>
      <c r="D37" s="84" t="s">
        <v>93</v>
      </c>
      <c r="E37" s="66">
        <v>20.5</v>
      </c>
      <c r="F37" s="285"/>
      <c r="G37" s="67">
        <v>16</v>
      </c>
      <c r="H37" s="67">
        <v>8</v>
      </c>
      <c r="I37" s="69">
        <f>(H37+G37)*E37</f>
        <v>492</v>
      </c>
      <c r="J37" s="185" t="s">
        <v>94</v>
      </c>
      <c r="K37" s="185"/>
      <c r="L37" s="185"/>
      <c r="M37" s="185"/>
      <c r="N37" s="185"/>
      <c r="O37" s="186"/>
      <c r="P37" s="11"/>
      <c r="T37" s="40" t="s">
        <v>95</v>
      </c>
    </row>
    <row r="38" spans="2:20" ht="20.100000000000001" customHeight="1">
      <c r="B38" s="137"/>
      <c r="C38" s="137"/>
      <c r="D38" s="173" t="s">
        <v>165</v>
      </c>
      <c r="E38" s="174"/>
      <c r="F38" s="174"/>
      <c r="G38" s="174"/>
      <c r="H38" s="174"/>
      <c r="I38" s="175"/>
      <c r="J38" s="207" t="s">
        <v>97</v>
      </c>
      <c r="K38" s="208"/>
      <c r="L38" s="209" t="s">
        <v>98</v>
      </c>
      <c r="M38" s="210"/>
      <c r="N38" s="210"/>
      <c r="O38" s="210"/>
      <c r="P38" s="11"/>
    </row>
    <row r="39" spans="2:20" ht="20.100000000000001" customHeight="1">
      <c r="B39" s="137"/>
      <c r="C39" s="137"/>
      <c r="D39" s="176"/>
      <c r="E39" s="177"/>
      <c r="F39" s="177"/>
      <c r="G39" s="177"/>
      <c r="H39" s="177"/>
      <c r="I39" s="178"/>
      <c r="J39" s="145" t="s">
        <v>99</v>
      </c>
      <c r="K39" s="146"/>
      <c r="L39" s="187" t="s">
        <v>100</v>
      </c>
      <c r="M39" s="188"/>
      <c r="N39" s="188"/>
      <c r="O39" s="188"/>
      <c r="P39" s="11"/>
    </row>
    <row r="40" spans="2:20" ht="20.100000000000001" customHeight="1">
      <c r="B40" s="137"/>
      <c r="C40" s="137"/>
      <c r="D40" s="176"/>
      <c r="E40" s="177"/>
      <c r="F40" s="177"/>
      <c r="G40" s="177"/>
      <c r="H40" s="177"/>
      <c r="I40" s="178"/>
      <c r="J40" s="145" t="s">
        <v>101</v>
      </c>
      <c r="K40" s="146"/>
      <c r="L40" s="187"/>
      <c r="M40" s="188"/>
      <c r="N40" s="188"/>
      <c r="O40" s="188"/>
      <c r="P40" s="11"/>
    </row>
    <row r="41" spans="2:20" ht="20.100000000000001" customHeight="1">
      <c r="B41" s="137"/>
      <c r="C41" s="137"/>
      <c r="D41" s="176"/>
      <c r="E41" s="177"/>
      <c r="F41" s="177"/>
      <c r="G41" s="177"/>
      <c r="H41" s="177"/>
      <c r="I41" s="178"/>
      <c r="J41" s="145"/>
      <c r="K41" s="146"/>
      <c r="L41" s="187"/>
      <c r="M41" s="188"/>
      <c r="N41" s="188"/>
      <c r="O41" s="188"/>
      <c r="P41" s="11"/>
    </row>
    <row r="42" spans="2:20" ht="20.100000000000001" customHeight="1">
      <c r="B42" s="137"/>
      <c r="C42" s="137"/>
      <c r="D42" s="176"/>
      <c r="E42" s="177"/>
      <c r="F42" s="177"/>
      <c r="G42" s="177"/>
      <c r="H42" s="177"/>
      <c r="I42" s="178"/>
      <c r="J42" s="145"/>
      <c r="K42" s="146"/>
      <c r="L42" s="187"/>
      <c r="M42" s="188"/>
      <c r="N42" s="188"/>
      <c r="O42" s="188"/>
      <c r="P42" s="11"/>
    </row>
    <row r="43" spans="2:20" ht="3" customHeight="1">
      <c r="B43" s="137"/>
      <c r="C43" s="137"/>
      <c r="D43" s="15"/>
      <c r="E43" s="15"/>
      <c r="F43" s="15"/>
      <c r="G43" s="16"/>
      <c r="H43" s="16"/>
      <c r="I43" s="16"/>
      <c r="J43" s="16"/>
      <c r="K43" s="16"/>
      <c r="L43" s="16"/>
      <c r="M43" s="16"/>
      <c r="N43" s="16"/>
      <c r="O43" s="16"/>
      <c r="P43" s="11"/>
    </row>
    <row r="44" spans="2:20" s="2" customFormat="1" ht="12.75" customHeight="1">
      <c r="B44" s="5"/>
      <c r="D44" s="6"/>
      <c r="N44" s="7"/>
    </row>
    <row r="45" spans="2:20" s="2" customFormat="1" ht="3" customHeight="1">
      <c r="B45" s="137" t="s">
        <v>102</v>
      </c>
      <c r="C45" s="137"/>
      <c r="D45" s="201"/>
      <c r="E45" s="201"/>
      <c r="F45" s="201"/>
      <c r="G45" s="201"/>
      <c r="H45" s="201"/>
      <c r="I45" s="201"/>
      <c r="J45" s="201"/>
      <c r="K45" s="201"/>
      <c r="L45" s="201"/>
      <c r="M45" s="201"/>
      <c r="N45" s="201"/>
      <c r="O45" s="201"/>
      <c r="P45" s="202"/>
    </row>
    <row r="46" spans="2:20" ht="14.4" customHeight="1">
      <c r="B46" s="137"/>
      <c r="C46" s="137"/>
      <c r="D46" s="203" t="s">
        <v>103</v>
      </c>
      <c r="E46" s="203"/>
      <c r="F46" s="203"/>
      <c r="G46" s="203"/>
      <c r="H46" s="203"/>
      <c r="I46" s="203"/>
      <c r="J46" s="203"/>
      <c r="K46" s="203"/>
      <c r="L46" s="203"/>
      <c r="M46" s="203"/>
      <c r="N46" s="203"/>
      <c r="O46" s="203"/>
      <c r="P46" s="202"/>
    </row>
    <row r="47" spans="2:20" ht="14.4" customHeight="1">
      <c r="B47" s="137"/>
      <c r="C47" s="137"/>
      <c r="D47" s="267" t="s">
        <v>104</v>
      </c>
      <c r="E47" s="267"/>
      <c r="F47" s="267"/>
      <c r="G47" s="267"/>
      <c r="H47" s="268"/>
      <c r="I47" s="74" t="s">
        <v>105</v>
      </c>
      <c r="J47" s="206" t="s">
        <v>106</v>
      </c>
      <c r="K47" s="205"/>
      <c r="L47" s="206" t="s">
        <v>107</v>
      </c>
      <c r="M47" s="204"/>
      <c r="N47" s="204"/>
      <c r="O47" s="204"/>
      <c r="P47" s="202"/>
    </row>
    <row r="48" spans="2:20" ht="25.2" customHeight="1">
      <c r="B48" s="137"/>
      <c r="C48" s="137"/>
      <c r="D48" s="85" t="s">
        <v>166</v>
      </c>
      <c r="E48" s="264" t="s">
        <v>167</v>
      </c>
      <c r="F48" s="264"/>
      <c r="G48" s="264"/>
      <c r="H48" s="265"/>
      <c r="I48" s="86" t="s">
        <v>109</v>
      </c>
      <c r="J48" s="215">
        <v>44623</v>
      </c>
      <c r="K48" s="216"/>
      <c r="L48" s="266" t="s">
        <v>168</v>
      </c>
      <c r="M48" s="264"/>
      <c r="N48" s="264"/>
      <c r="O48" s="264"/>
      <c r="P48" s="202"/>
    </row>
    <row r="49" spans="2:25" ht="25.2" customHeight="1">
      <c r="B49" s="137"/>
      <c r="C49" s="137"/>
      <c r="D49" s="85" t="s">
        <v>169</v>
      </c>
      <c r="E49" s="264" t="s">
        <v>170</v>
      </c>
      <c r="F49" s="264"/>
      <c r="G49" s="264"/>
      <c r="H49" s="265"/>
      <c r="I49" s="86" t="s">
        <v>109</v>
      </c>
      <c r="J49" s="215">
        <v>44624</v>
      </c>
      <c r="K49" s="216"/>
      <c r="L49" s="266" t="s">
        <v>171</v>
      </c>
      <c r="M49" s="264"/>
      <c r="N49" s="264"/>
      <c r="O49" s="264"/>
      <c r="P49" s="202"/>
    </row>
    <row r="50" spans="2:25" ht="25.2" customHeight="1">
      <c r="B50" s="137"/>
      <c r="C50" s="137"/>
      <c r="D50" s="85" t="s">
        <v>172</v>
      </c>
      <c r="E50" s="264" t="s">
        <v>173</v>
      </c>
      <c r="F50" s="264"/>
      <c r="G50" s="264"/>
      <c r="H50" s="265"/>
      <c r="I50" s="86" t="s">
        <v>109</v>
      </c>
      <c r="J50" s="215">
        <v>44643</v>
      </c>
      <c r="K50" s="216"/>
      <c r="L50" s="266" t="s">
        <v>174</v>
      </c>
      <c r="M50" s="264"/>
      <c r="N50" s="264"/>
      <c r="O50" s="264"/>
      <c r="P50" s="202"/>
    </row>
    <row r="51" spans="2:25" ht="25.2" customHeight="1">
      <c r="B51" s="137"/>
      <c r="C51" s="137"/>
      <c r="D51" s="85" t="s">
        <v>175</v>
      </c>
      <c r="E51" s="264" t="s">
        <v>176</v>
      </c>
      <c r="F51" s="264"/>
      <c r="G51" s="264"/>
      <c r="H51" s="265"/>
      <c r="I51" s="75" t="s">
        <v>116</v>
      </c>
      <c r="J51" s="215">
        <v>44648</v>
      </c>
      <c r="K51" s="216"/>
      <c r="L51" s="266" t="s">
        <v>177</v>
      </c>
      <c r="M51" s="264"/>
      <c r="N51" s="264"/>
      <c r="O51" s="264"/>
      <c r="P51" s="202"/>
      <c r="T51" s="40" t="s">
        <v>118</v>
      </c>
      <c r="Y51" s="2" t="s">
        <v>119</v>
      </c>
    </row>
    <row r="52" spans="2:25" ht="25.2" customHeight="1">
      <c r="B52" s="137"/>
      <c r="C52" s="137"/>
      <c r="D52" s="85" t="s">
        <v>178</v>
      </c>
      <c r="E52" s="264" t="s">
        <v>179</v>
      </c>
      <c r="F52" s="264"/>
      <c r="G52" s="264"/>
      <c r="H52" s="265"/>
      <c r="I52" s="86" t="s">
        <v>116</v>
      </c>
      <c r="J52" s="215">
        <v>44650</v>
      </c>
      <c r="K52" s="216"/>
      <c r="L52" s="262" t="s">
        <v>180</v>
      </c>
      <c r="M52" s="262"/>
      <c r="N52" s="262"/>
      <c r="O52" s="263"/>
      <c r="P52" s="202"/>
    </row>
    <row r="53" spans="2:25" ht="14.4" customHeight="1">
      <c r="B53" s="137"/>
      <c r="C53" s="137"/>
      <c r="D53" s="222" t="s">
        <v>122</v>
      </c>
      <c r="E53" s="222"/>
      <c r="F53" s="222"/>
      <c r="G53" s="222"/>
      <c r="H53" s="222"/>
      <c r="I53" s="223"/>
      <c r="J53" s="224" t="s">
        <v>123</v>
      </c>
      <c r="K53" s="224"/>
      <c r="L53" s="224"/>
      <c r="M53" s="224"/>
      <c r="N53" s="224"/>
      <c r="O53" s="224"/>
      <c r="P53" s="202"/>
    </row>
    <row r="54" spans="2:25" ht="20.100000000000001" customHeight="1">
      <c r="B54" s="137"/>
      <c r="C54" s="137"/>
      <c r="D54" s="245" t="s">
        <v>124</v>
      </c>
      <c r="E54" s="246"/>
      <c r="F54" s="240"/>
      <c r="G54" s="241"/>
      <c r="H54" s="241"/>
      <c r="I54" s="242"/>
      <c r="J54" s="243" t="s">
        <v>125</v>
      </c>
      <c r="K54" s="244"/>
      <c r="L54" s="51" t="s">
        <v>126</v>
      </c>
      <c r="M54" s="52" t="s">
        <v>127</v>
      </c>
      <c r="N54" s="52" t="s">
        <v>128</v>
      </c>
      <c r="O54" s="53" t="s">
        <v>129</v>
      </c>
      <c r="P54" s="202"/>
    </row>
    <row r="55" spans="2:25" ht="20.100000000000001" customHeight="1">
      <c r="B55" s="137"/>
      <c r="C55" s="137"/>
      <c r="D55" s="219" t="s">
        <v>130</v>
      </c>
      <c r="E55" s="230"/>
      <c r="F55" s="240"/>
      <c r="G55" s="241"/>
      <c r="H55" s="241"/>
      <c r="I55" s="242"/>
      <c r="J55" s="157" t="s">
        <v>49</v>
      </c>
      <c r="K55" s="192"/>
      <c r="L55" s="43" t="s">
        <v>131</v>
      </c>
      <c r="M55" s="44"/>
      <c r="N55" s="46"/>
      <c r="O55" s="37" t="e">
        <f>ABS(1-(N55/M55))</f>
        <v>#DIV/0!</v>
      </c>
      <c r="P55" s="202"/>
    </row>
    <row r="56" spans="2:25" ht="20.100000000000001" customHeight="1">
      <c r="B56" s="137"/>
      <c r="C56" s="137"/>
      <c r="D56" s="219" t="s">
        <v>132</v>
      </c>
      <c r="E56" s="230"/>
      <c r="F56" s="240"/>
      <c r="G56" s="241"/>
      <c r="H56" s="241"/>
      <c r="I56" s="242"/>
      <c r="J56" s="157" t="s">
        <v>133</v>
      </c>
      <c r="K56" s="192"/>
      <c r="L56" s="43" t="s">
        <v>134</v>
      </c>
      <c r="M56" s="46"/>
      <c r="N56" s="46"/>
      <c r="O56" s="37"/>
      <c r="P56" s="202"/>
    </row>
    <row r="57" spans="2:25" ht="20.100000000000001" customHeight="1">
      <c r="B57" s="137"/>
      <c r="C57" s="137"/>
      <c r="D57" s="219" t="s">
        <v>135</v>
      </c>
      <c r="E57" s="230"/>
      <c r="F57" s="240"/>
      <c r="G57" s="241"/>
      <c r="H57" s="241"/>
      <c r="I57" s="242"/>
      <c r="J57" s="157" t="s">
        <v>136</v>
      </c>
      <c r="K57" s="192"/>
      <c r="L57" s="43" t="s">
        <v>137</v>
      </c>
      <c r="M57" s="47"/>
      <c r="N57" s="48"/>
      <c r="O57" s="37"/>
      <c r="P57" s="202"/>
    </row>
    <row r="58" spans="2:25" ht="20.100000000000001" customHeight="1">
      <c r="B58" s="137"/>
      <c r="C58" s="137"/>
      <c r="D58" s="219" t="s">
        <v>138</v>
      </c>
      <c r="E58" s="230"/>
      <c r="F58" s="231"/>
      <c r="G58" s="232"/>
      <c r="H58" s="232"/>
      <c r="I58" s="233"/>
      <c r="J58" s="234" t="s">
        <v>53</v>
      </c>
      <c r="K58" s="235"/>
      <c r="L58" s="45" t="s">
        <v>134</v>
      </c>
      <c r="M58" s="54"/>
      <c r="N58" s="54"/>
      <c r="O58" s="37" t="e">
        <f>ABS(1-(N58/M58))</f>
        <v>#DIV/0!</v>
      </c>
      <c r="P58" s="202"/>
    </row>
    <row r="59" spans="2:25" ht="14.4" customHeight="1">
      <c r="B59" s="137"/>
      <c r="C59" s="137"/>
      <c r="D59" s="203" t="s">
        <v>139</v>
      </c>
      <c r="E59" s="203"/>
      <c r="F59" s="203"/>
      <c r="G59" s="203"/>
      <c r="H59" s="203"/>
      <c r="I59" s="236"/>
      <c r="J59" s="166" t="s">
        <v>140</v>
      </c>
      <c r="K59" s="167"/>
      <c r="L59" s="167"/>
      <c r="M59" s="167"/>
      <c r="N59" s="167"/>
      <c r="O59" s="167"/>
      <c r="P59" s="202"/>
    </row>
    <row r="60" spans="2:25" ht="20.100000000000001" customHeight="1">
      <c r="B60" s="137"/>
      <c r="C60" s="137"/>
      <c r="D60" s="237" t="s">
        <v>141</v>
      </c>
      <c r="E60" s="237"/>
      <c r="F60" s="238" t="s">
        <v>142</v>
      </c>
      <c r="G60" s="237"/>
      <c r="H60" s="237"/>
      <c r="I60" s="239"/>
      <c r="J60" s="157" t="s">
        <v>143</v>
      </c>
      <c r="K60" s="158"/>
      <c r="L60" s="158"/>
      <c r="M60" s="158"/>
      <c r="N60" s="158"/>
      <c r="O60" s="158"/>
      <c r="P60" s="202"/>
    </row>
    <row r="61" spans="2:25" ht="22.2" customHeight="1">
      <c r="B61" s="137"/>
      <c r="C61" s="137"/>
      <c r="D61" s="251" t="s">
        <v>144</v>
      </c>
      <c r="E61" s="252"/>
      <c r="F61" s="248" t="s">
        <v>145</v>
      </c>
      <c r="G61" s="249"/>
      <c r="H61" s="249"/>
      <c r="I61" s="250"/>
      <c r="J61" s="157" t="s">
        <v>146</v>
      </c>
      <c r="K61" s="158"/>
      <c r="L61" s="158"/>
      <c r="M61" s="158"/>
      <c r="N61" s="158"/>
      <c r="O61" s="158"/>
      <c r="P61" s="202"/>
    </row>
    <row r="62" spans="2:25" ht="22.2" customHeight="1">
      <c r="B62" s="137"/>
      <c r="C62" s="137"/>
      <c r="D62" s="219"/>
      <c r="E62" s="230"/>
      <c r="F62" s="248"/>
      <c r="G62" s="249"/>
      <c r="H62" s="249"/>
      <c r="I62" s="250"/>
      <c r="J62" s="157"/>
      <c r="K62" s="158"/>
      <c r="L62" s="158"/>
      <c r="M62" s="158"/>
      <c r="N62" s="158"/>
      <c r="O62" s="158"/>
      <c r="P62" s="202"/>
    </row>
    <row r="63" spans="2:25" ht="22.2" customHeight="1">
      <c r="B63" s="137"/>
      <c r="C63" s="137"/>
      <c r="D63" s="219"/>
      <c r="E63" s="230"/>
      <c r="F63" s="248"/>
      <c r="G63" s="249"/>
      <c r="H63" s="249"/>
      <c r="I63" s="250"/>
      <c r="J63" s="157"/>
      <c r="K63" s="158"/>
      <c r="L63" s="158"/>
      <c r="M63" s="158"/>
      <c r="N63" s="158"/>
      <c r="O63" s="158"/>
      <c r="P63" s="202"/>
    </row>
    <row r="64" spans="2:25" ht="22.2" customHeight="1">
      <c r="B64" s="137"/>
      <c r="C64" s="137"/>
      <c r="D64" s="219"/>
      <c r="E64" s="230"/>
      <c r="F64" s="248"/>
      <c r="G64" s="249"/>
      <c r="H64" s="249"/>
      <c r="I64" s="250"/>
      <c r="J64" s="157"/>
      <c r="K64" s="158"/>
      <c r="L64" s="158"/>
      <c r="M64" s="158"/>
      <c r="N64" s="158"/>
      <c r="O64" s="158"/>
      <c r="P64" s="202"/>
    </row>
    <row r="65" spans="2:20" ht="22.2" customHeight="1">
      <c r="B65" s="137"/>
      <c r="C65" s="137"/>
      <c r="D65" s="253"/>
      <c r="E65" s="253"/>
      <c r="F65" s="254"/>
      <c r="G65" s="253"/>
      <c r="H65" s="253"/>
      <c r="I65" s="255"/>
      <c r="J65" s="256"/>
      <c r="K65" s="257"/>
      <c r="L65" s="257"/>
      <c r="M65" s="257"/>
      <c r="N65" s="257"/>
      <c r="O65" s="257"/>
      <c r="P65" s="202"/>
      <c r="T65" s="40" t="s">
        <v>147</v>
      </c>
    </row>
    <row r="66" spans="2:20" ht="3" customHeight="1">
      <c r="B66" s="137"/>
      <c r="C66" s="137"/>
      <c r="D66" s="258"/>
      <c r="E66" s="258"/>
      <c r="F66" s="258"/>
      <c r="G66" s="258"/>
      <c r="H66" s="258"/>
      <c r="I66" s="258"/>
      <c r="J66" s="258"/>
      <c r="K66" s="258"/>
      <c r="L66" s="258"/>
      <c r="M66" s="258"/>
      <c r="N66" s="258"/>
      <c r="O66" s="258"/>
      <c r="P66" s="258"/>
    </row>
    <row r="67" spans="2:20" s="2" customFormat="1" ht="13.95" customHeight="1">
      <c r="D67" s="6"/>
      <c r="N67" s="7"/>
    </row>
    <row r="68" spans="2:20" s="2" customFormat="1" ht="13.95" customHeight="1">
      <c r="D68" s="8"/>
    </row>
    <row r="69" spans="2:20" s="2" customFormat="1" ht="13.95" customHeight="1">
      <c r="D69" s="9"/>
      <c r="E69" s="22"/>
      <c r="H69" s="22"/>
      <c r="K69" s="22"/>
      <c r="N69" s="22"/>
    </row>
    <row r="70" spans="2:20" s="2" customFormat="1" ht="13.95" customHeight="1"/>
    <row r="71" spans="2:20" s="2" customFormat="1" ht="13.2" customHeight="1">
      <c r="D71" s="247"/>
      <c r="E71" s="247"/>
      <c r="F71" s="247"/>
      <c r="G71" s="247"/>
      <c r="H71" s="247"/>
      <c r="I71" s="247"/>
      <c r="J71" s="247"/>
      <c r="K71" s="247"/>
      <c r="L71" s="247"/>
      <c r="M71" s="247"/>
      <c r="N71" s="247"/>
      <c r="O71" s="247"/>
    </row>
    <row r="72" spans="2:20" s="2" customFormat="1"/>
    <row r="73" spans="2:20" s="2" customFormat="1">
      <c r="D73" s="22"/>
    </row>
    <row r="74" spans="2:20" s="2" customFormat="1">
      <c r="D74" s="23"/>
    </row>
    <row r="75" spans="2:20" s="2" customFormat="1">
      <c r="D75" s="23"/>
    </row>
    <row r="76" spans="2:20" s="2" customFormat="1">
      <c r="D76" s="23"/>
    </row>
    <row r="77" spans="2:20" s="2" customFormat="1">
      <c r="D77" s="23"/>
    </row>
    <row r="78" spans="2:20" s="2" customFormat="1">
      <c r="D78" s="23"/>
    </row>
    <row r="79" spans="2:20" s="2" customFormat="1">
      <c r="D79" s="23"/>
    </row>
    <row r="80" spans="2:20" s="2" customFormat="1">
      <c r="D80" s="23"/>
    </row>
    <row r="81" spans="20:20" s="2" customFormat="1"/>
    <row r="82" spans="20:20" s="2" customFormat="1" ht="15.6">
      <c r="T82" s="41" t="s">
        <v>148</v>
      </c>
    </row>
    <row r="83" spans="20:20" s="2" customFormat="1"/>
    <row r="84" spans="20:20" s="2" customFormat="1"/>
    <row r="85" spans="20:20" s="2" customFormat="1"/>
    <row r="86" spans="20:20" s="2" customFormat="1"/>
    <row r="87" spans="20:20" s="2" customFormat="1"/>
    <row r="88" spans="20:20" s="2" customFormat="1"/>
    <row r="89" spans="20:20" s="2" customFormat="1"/>
    <row r="90" spans="20:20" s="2" customFormat="1"/>
    <row r="91" spans="20:20" s="2" customFormat="1"/>
    <row r="92" spans="20:20" s="2" customFormat="1"/>
    <row r="93" spans="20:20" s="2" customFormat="1"/>
    <row r="94" spans="20:20" s="2" customFormat="1"/>
    <row r="95" spans="20:20" s="2" customFormat="1"/>
    <row r="96" spans="20:20"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sheetData>
  <sheetProtection insertHyperlinks="0"/>
  <mergeCells count="135">
    <mergeCell ref="D47:H47"/>
    <mergeCell ref="E48:H48"/>
    <mergeCell ref="E49:H49"/>
    <mergeCell ref="E50:H50"/>
    <mergeCell ref="E51:H51"/>
    <mergeCell ref="D10:F10"/>
    <mergeCell ref="G10:I10"/>
    <mergeCell ref="D12:I12"/>
    <mergeCell ref="K9:O9"/>
    <mergeCell ref="K10:O10"/>
    <mergeCell ref="J12:O18"/>
    <mergeCell ref="D13:I18"/>
    <mergeCell ref="J11:O11"/>
    <mergeCell ref="J48:K48"/>
    <mergeCell ref="L48:O48"/>
    <mergeCell ref="J49:K49"/>
    <mergeCell ref="L49:O49"/>
    <mergeCell ref="L42:O42"/>
    <mergeCell ref="L34:O34"/>
    <mergeCell ref="J35:K35"/>
    <mergeCell ref="L35:O35"/>
    <mergeCell ref="D36:E36"/>
    <mergeCell ref="F36:F37"/>
    <mergeCell ref="J36:K36"/>
    <mergeCell ref="D65:E65"/>
    <mergeCell ref="F65:I65"/>
    <mergeCell ref="J65:O65"/>
    <mergeCell ref="D66:P66"/>
    <mergeCell ref="D71:O71"/>
    <mergeCell ref="D9:I9"/>
    <mergeCell ref="D63:E63"/>
    <mergeCell ref="F63:I63"/>
    <mergeCell ref="J63:O63"/>
    <mergeCell ref="D64:E64"/>
    <mergeCell ref="F64:I64"/>
    <mergeCell ref="J64:O64"/>
    <mergeCell ref="D61:E61"/>
    <mergeCell ref="F61:I61"/>
    <mergeCell ref="J61:O61"/>
    <mergeCell ref="D62:E62"/>
    <mergeCell ref="F62:I62"/>
    <mergeCell ref="J62:O62"/>
    <mergeCell ref="D58:E58"/>
    <mergeCell ref="F58:I58"/>
    <mergeCell ref="J58:K58"/>
    <mergeCell ref="D59:I59"/>
    <mergeCell ref="J59:O59"/>
    <mergeCell ref="D60:E60"/>
    <mergeCell ref="L51:O51"/>
    <mergeCell ref="F60:I60"/>
    <mergeCell ref="J60:O60"/>
    <mergeCell ref="D56:E56"/>
    <mergeCell ref="F56:I56"/>
    <mergeCell ref="J56:K56"/>
    <mergeCell ref="D57:E57"/>
    <mergeCell ref="F57:I57"/>
    <mergeCell ref="J57:K57"/>
    <mergeCell ref="D54:E54"/>
    <mergeCell ref="F54:I54"/>
    <mergeCell ref="J54:K54"/>
    <mergeCell ref="D55:E55"/>
    <mergeCell ref="F55:I55"/>
    <mergeCell ref="J55:K55"/>
    <mergeCell ref="B45:C66"/>
    <mergeCell ref="D45:O45"/>
    <mergeCell ref="P45:P65"/>
    <mergeCell ref="D46:O46"/>
    <mergeCell ref="J47:K47"/>
    <mergeCell ref="L47:O47"/>
    <mergeCell ref="D38:I42"/>
    <mergeCell ref="J38:K38"/>
    <mergeCell ref="L38:O38"/>
    <mergeCell ref="J39:K39"/>
    <mergeCell ref="L39:O39"/>
    <mergeCell ref="J40:K40"/>
    <mergeCell ref="L40:O40"/>
    <mergeCell ref="J41:K41"/>
    <mergeCell ref="L41:O41"/>
    <mergeCell ref="J42:K42"/>
    <mergeCell ref="J52:K52"/>
    <mergeCell ref="L52:O52"/>
    <mergeCell ref="D53:I53"/>
    <mergeCell ref="J53:O53"/>
    <mergeCell ref="E52:H52"/>
    <mergeCell ref="J50:K50"/>
    <mergeCell ref="L50:O50"/>
    <mergeCell ref="J51:K51"/>
    <mergeCell ref="L36:O36"/>
    <mergeCell ref="J37:O37"/>
    <mergeCell ref="L28:O28"/>
    <mergeCell ref="B30:C43"/>
    <mergeCell ref="D31:I31"/>
    <mergeCell ref="J31:K31"/>
    <mergeCell ref="L31:O31"/>
    <mergeCell ref="J32:K32"/>
    <mergeCell ref="L32:O32"/>
    <mergeCell ref="J33:K33"/>
    <mergeCell ref="L33:O33"/>
    <mergeCell ref="J34:K34"/>
    <mergeCell ref="B7:C28"/>
    <mergeCell ref="D8:I8"/>
    <mergeCell ref="J8:O8"/>
    <mergeCell ref="D24:I24"/>
    <mergeCell ref="F26:G26"/>
    <mergeCell ref="F27:G27"/>
    <mergeCell ref="H26:I26"/>
    <mergeCell ref="H27:I27"/>
    <mergeCell ref="D25:I25"/>
    <mergeCell ref="D26:E26"/>
    <mergeCell ref="D27:E27"/>
    <mergeCell ref="D23:I23"/>
    <mergeCell ref="J23:O23"/>
    <mergeCell ref="D20:I20"/>
    <mergeCell ref="J20:O20"/>
    <mergeCell ref="D21:I21"/>
    <mergeCell ref="J21:O21"/>
    <mergeCell ref="D22:I22"/>
    <mergeCell ref="J22:O22"/>
    <mergeCell ref="D19:I19"/>
    <mergeCell ref="J19:O19"/>
    <mergeCell ref="D11:F11"/>
    <mergeCell ref="G11:I11"/>
    <mergeCell ref="I4:K4"/>
    <mergeCell ref="L4:M4"/>
    <mergeCell ref="N4:O4"/>
    <mergeCell ref="I5:K5"/>
    <mergeCell ref="L5:M5"/>
    <mergeCell ref="N5:O5"/>
    <mergeCell ref="I1:P1"/>
    <mergeCell ref="I2:J2"/>
    <mergeCell ref="L2:M2"/>
    <mergeCell ref="N2:O2"/>
    <mergeCell ref="I3:K3"/>
    <mergeCell ref="L3:M3"/>
    <mergeCell ref="N3:O3"/>
  </mergeCells>
  <hyperlinks>
    <hyperlink ref="T82" r:id="rId1" display="https://puresunfarms.sharepoint.com/:p:/s/HEART/ERjB54ozpJxNivQPYUe_tM8Bim9tjbTyGz_XBWskbxKOTg?e=uJakl7" xr:uid="{649F854F-731D-48D4-B4AE-37492FF810A4}"/>
  </hyperlinks>
  <printOptions horizontalCentered="1"/>
  <pageMargins left="0.1" right="0.1" top="0.4" bottom="0.2" header="0.1" footer="0.1"/>
  <pageSetup scale="69"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2891BDC9-4084-4528-85F7-525BDFEFDACA}">
          <x14:formula1>
            <xm:f>Lists!$D$3:$D$11</xm:f>
          </x14:formula1>
          <xm:sqref>D54:E58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CD54-6698-4D7E-B584-4E6129D44648}">
  <sheetPr>
    <tabColor indexed="41"/>
    <pageSetUpPr fitToPage="1"/>
  </sheetPr>
  <dimension ref="A1:AY314"/>
  <sheetViews>
    <sheetView showGridLines="0" tabSelected="1" zoomScale="85" zoomScaleNormal="85" workbookViewId="0">
      <selection activeCell="D13" sqref="D13:I18"/>
    </sheetView>
  </sheetViews>
  <sheetFormatPr defaultColWidth="8.88671875" defaultRowHeight="13.8"/>
  <cols>
    <col min="1" max="1" width="0.88671875" style="320" customWidth="1"/>
    <col min="2" max="2" width="2.6640625" style="320" customWidth="1"/>
    <col min="3" max="3" width="0.88671875" style="323" customWidth="1"/>
    <col min="4" max="7" width="11.33203125" style="323" customWidth="1"/>
    <col min="8" max="8" width="13" style="323" customWidth="1"/>
    <col min="9" max="9" width="12" style="323" customWidth="1"/>
    <col min="10" max="10" width="9.109375" style="323" customWidth="1"/>
    <col min="11" max="11" width="15.33203125" style="323" customWidth="1"/>
    <col min="12" max="14" width="11.33203125" style="323" customWidth="1"/>
    <col min="15" max="15" width="13" style="323" customWidth="1"/>
    <col min="16" max="16" width="0.5546875" style="323" customWidth="1"/>
    <col min="17" max="17" width="1.6640625" style="320" customWidth="1"/>
    <col min="18" max="51" width="8.88671875" style="320"/>
    <col min="52" max="16384" width="8.88671875" style="323"/>
  </cols>
  <sheetData>
    <row r="1" spans="2:28" ht="27.75" customHeight="1">
      <c r="B1" s="321"/>
      <c r="C1" s="321"/>
      <c r="D1" s="321"/>
      <c r="E1" s="321"/>
      <c r="F1" s="321"/>
      <c r="G1" s="321"/>
      <c r="H1" s="322" t="s">
        <v>181</v>
      </c>
      <c r="I1" s="322"/>
      <c r="J1" s="322"/>
      <c r="K1" s="322"/>
      <c r="L1" s="322"/>
      <c r="M1" s="322"/>
      <c r="N1" s="322"/>
      <c r="O1" s="322"/>
      <c r="P1" s="322"/>
    </row>
    <row r="2" spans="2:28" ht="17.100000000000001" customHeight="1">
      <c r="B2" s="324"/>
      <c r="C2" s="324"/>
      <c r="D2" s="324"/>
      <c r="E2" s="325" t="s">
        <v>182</v>
      </c>
      <c r="F2" s="325"/>
      <c r="G2" s="325"/>
      <c r="H2" s="326" t="s">
        <v>1</v>
      </c>
      <c r="I2" s="291"/>
      <c r="J2" s="291"/>
      <c r="K2" s="291"/>
      <c r="L2" s="327" t="s">
        <v>3</v>
      </c>
      <c r="M2" s="327"/>
      <c r="N2" s="286"/>
      <c r="O2" s="286"/>
      <c r="P2" s="328"/>
    </row>
    <row r="3" spans="2:28" ht="17.100000000000001" customHeight="1">
      <c r="B3" s="324"/>
      <c r="C3" s="324"/>
      <c r="D3" s="324"/>
      <c r="E3" s="325"/>
      <c r="F3" s="325"/>
      <c r="G3" s="325"/>
      <c r="H3" s="329" t="s">
        <v>4</v>
      </c>
      <c r="I3" s="291"/>
      <c r="J3" s="291"/>
      <c r="K3" s="291"/>
      <c r="L3" s="327" t="s">
        <v>6</v>
      </c>
      <c r="M3" s="327"/>
      <c r="N3" s="286"/>
      <c r="O3" s="286"/>
      <c r="P3" s="328"/>
      <c r="T3" s="330" t="s">
        <v>149</v>
      </c>
    </row>
    <row r="4" spans="2:28" ht="17.100000000000001" customHeight="1">
      <c r="B4" s="324"/>
      <c r="C4" s="324"/>
      <c r="D4" s="324"/>
      <c r="E4" s="325"/>
      <c r="F4" s="325"/>
      <c r="G4" s="325"/>
      <c r="H4" s="326" t="s">
        <v>8</v>
      </c>
      <c r="I4" s="291"/>
      <c r="J4" s="291"/>
      <c r="K4" s="291"/>
      <c r="L4" s="327" t="s">
        <v>10</v>
      </c>
      <c r="M4" s="327"/>
      <c r="N4" s="291"/>
      <c r="O4" s="291"/>
      <c r="P4" s="328"/>
    </row>
    <row r="5" spans="2:28" ht="17.100000000000001" customHeight="1">
      <c r="B5" s="324"/>
      <c r="C5" s="324"/>
      <c r="D5" s="324"/>
      <c r="E5" s="325"/>
      <c r="F5" s="325"/>
      <c r="G5" s="325"/>
      <c r="H5" s="326" t="s">
        <v>11</v>
      </c>
      <c r="I5" s="291"/>
      <c r="J5" s="291"/>
      <c r="K5" s="291"/>
      <c r="L5" s="327" t="s">
        <v>13</v>
      </c>
      <c r="M5" s="327"/>
      <c r="N5" s="286"/>
      <c r="O5" s="286"/>
      <c r="P5" s="328"/>
      <c r="T5" s="331" t="s">
        <v>14</v>
      </c>
    </row>
    <row r="6" spans="2:28" ht="7.5" customHeight="1">
      <c r="C6" s="320"/>
      <c r="D6" s="320"/>
      <c r="E6" s="320"/>
      <c r="F6" s="320"/>
      <c r="G6" s="320"/>
      <c r="H6" s="332"/>
      <c r="I6" s="333"/>
      <c r="J6" s="333"/>
      <c r="K6" s="333"/>
      <c r="L6" s="333"/>
      <c r="M6" s="333"/>
      <c r="N6" s="334"/>
      <c r="O6" s="334"/>
      <c r="P6" s="335"/>
    </row>
    <row r="7" spans="2:28" ht="3" customHeight="1">
      <c r="B7" s="336" t="s">
        <v>15</v>
      </c>
      <c r="C7" s="336"/>
      <c r="D7" s="337"/>
      <c r="E7" s="337"/>
      <c r="F7" s="337"/>
      <c r="G7" s="337"/>
      <c r="H7" s="337"/>
      <c r="I7" s="337"/>
      <c r="J7" s="337"/>
      <c r="K7" s="337"/>
      <c r="L7" s="337"/>
      <c r="M7" s="337"/>
      <c r="N7" s="337"/>
      <c r="O7" s="337"/>
      <c r="P7" s="337"/>
      <c r="T7" s="338"/>
      <c r="U7" s="338"/>
      <c r="V7" s="338"/>
      <c r="W7" s="338"/>
      <c r="X7" s="338"/>
      <c r="Y7" s="338"/>
      <c r="Z7" s="338"/>
      <c r="AA7" s="338"/>
      <c r="AB7" s="338"/>
    </row>
    <row r="8" spans="2:28" ht="14.4" customHeight="1">
      <c r="B8" s="336"/>
      <c r="C8" s="336"/>
      <c r="D8" s="339" t="s">
        <v>16</v>
      </c>
      <c r="E8" s="340"/>
      <c r="F8" s="340"/>
      <c r="G8" s="340"/>
      <c r="H8" s="340"/>
      <c r="I8" s="341"/>
      <c r="J8" s="339" t="s">
        <v>150</v>
      </c>
      <c r="K8" s="340"/>
      <c r="L8" s="340"/>
      <c r="M8" s="340"/>
      <c r="N8" s="340"/>
      <c r="O8" s="341"/>
      <c r="P8" s="342"/>
      <c r="T8" s="343"/>
      <c r="U8" s="343"/>
      <c r="V8" s="343"/>
      <c r="W8" s="343"/>
      <c r="X8" s="343"/>
      <c r="Y8" s="343"/>
      <c r="Z8" s="343"/>
      <c r="AA8" s="343"/>
      <c r="AB8" s="343"/>
    </row>
    <row r="9" spans="2:28" ht="24.75" customHeight="1">
      <c r="B9" s="336"/>
      <c r="C9" s="336"/>
      <c r="D9" s="151"/>
      <c r="E9" s="152"/>
      <c r="F9" s="152"/>
      <c r="G9" s="152"/>
      <c r="H9" s="152"/>
      <c r="I9" s="153"/>
      <c r="J9" s="344" t="s">
        <v>151</v>
      </c>
      <c r="K9" s="310"/>
      <c r="L9" s="310"/>
      <c r="M9" s="310"/>
      <c r="N9" s="310"/>
      <c r="O9" s="311"/>
      <c r="P9" s="342"/>
      <c r="T9" s="343"/>
      <c r="U9" s="343"/>
      <c r="V9" s="343"/>
      <c r="W9" s="343"/>
      <c r="X9" s="343"/>
      <c r="Y9" s="343"/>
      <c r="Z9" s="343"/>
      <c r="AA9" s="343"/>
      <c r="AB9" s="343"/>
    </row>
    <row r="10" spans="2:28" ht="17.399999999999999" customHeight="1">
      <c r="B10" s="336"/>
      <c r="C10" s="336"/>
      <c r="D10" s="345" t="s">
        <v>21</v>
      </c>
      <c r="E10" s="346"/>
      <c r="F10" s="347"/>
      <c r="G10" s="345" t="s">
        <v>22</v>
      </c>
      <c r="H10" s="346"/>
      <c r="I10" s="347"/>
      <c r="J10" s="344" t="s">
        <v>153</v>
      </c>
      <c r="K10" s="312"/>
      <c r="L10" s="312"/>
      <c r="M10" s="312"/>
      <c r="N10" s="312"/>
      <c r="O10" s="313"/>
      <c r="P10" s="342"/>
      <c r="T10" s="343"/>
      <c r="U10" s="343"/>
      <c r="V10" s="343"/>
      <c r="W10" s="343"/>
      <c r="X10" s="343"/>
      <c r="Y10" s="343"/>
      <c r="Z10" s="343"/>
      <c r="AA10" s="343"/>
      <c r="AB10" s="343"/>
    </row>
    <row r="11" spans="2:28" ht="16.2" customHeight="1">
      <c r="B11" s="336"/>
      <c r="C11" s="336"/>
      <c r="D11" s="259"/>
      <c r="E11" s="260"/>
      <c r="F11" s="261"/>
      <c r="G11" s="259"/>
      <c r="H11" s="260"/>
      <c r="I11" s="261"/>
      <c r="J11" s="339" t="s">
        <v>155</v>
      </c>
      <c r="K11" s="340"/>
      <c r="L11" s="340"/>
      <c r="M11" s="340"/>
      <c r="N11" s="340"/>
      <c r="O11" s="341"/>
      <c r="P11" s="342"/>
      <c r="T11" s="343"/>
      <c r="U11" s="343"/>
      <c r="V11" s="343"/>
      <c r="W11" s="343"/>
      <c r="X11" s="343"/>
      <c r="Y11" s="343"/>
      <c r="Z11" s="343"/>
      <c r="AA11" s="343"/>
      <c r="AB11" s="343"/>
    </row>
    <row r="12" spans="2:28" ht="16.95" customHeight="1">
      <c r="B12" s="336"/>
      <c r="C12" s="336"/>
      <c r="D12" s="339" t="s">
        <v>156</v>
      </c>
      <c r="E12" s="340"/>
      <c r="F12" s="340"/>
      <c r="G12" s="340"/>
      <c r="H12" s="340"/>
      <c r="I12" s="341"/>
      <c r="J12" s="416"/>
      <c r="K12" s="133"/>
      <c r="L12" s="133"/>
      <c r="M12" s="133"/>
      <c r="N12" s="133"/>
      <c r="O12" s="133"/>
      <c r="P12" s="342"/>
      <c r="T12" s="343"/>
      <c r="U12" s="343"/>
      <c r="V12" s="343"/>
      <c r="W12" s="343"/>
      <c r="X12" s="343"/>
      <c r="Y12" s="343"/>
      <c r="Z12" s="343"/>
      <c r="AA12" s="343"/>
      <c r="AB12" s="343"/>
    </row>
    <row r="13" spans="2:28" ht="14.4" customHeight="1">
      <c r="B13" s="336"/>
      <c r="C13" s="336"/>
      <c r="D13" s="133"/>
      <c r="E13" s="133"/>
      <c r="F13" s="133"/>
      <c r="G13" s="133"/>
      <c r="H13" s="133"/>
      <c r="I13" s="134"/>
      <c r="J13" s="417"/>
      <c r="K13" s="135"/>
      <c r="L13" s="135"/>
      <c r="M13" s="135"/>
      <c r="N13" s="135"/>
      <c r="O13" s="135"/>
      <c r="P13" s="342"/>
      <c r="R13" s="348"/>
      <c r="T13" s="343"/>
      <c r="U13" s="343"/>
      <c r="V13" s="343"/>
      <c r="W13" s="343"/>
      <c r="X13" s="343"/>
      <c r="Y13" s="343"/>
      <c r="Z13" s="343"/>
      <c r="AA13" s="343"/>
      <c r="AB13" s="343"/>
    </row>
    <row r="14" spans="2:28" ht="14.4" customHeight="1">
      <c r="B14" s="336"/>
      <c r="C14" s="336"/>
      <c r="D14" s="135"/>
      <c r="E14" s="135"/>
      <c r="F14" s="135"/>
      <c r="G14" s="135"/>
      <c r="H14" s="135"/>
      <c r="I14" s="280"/>
      <c r="J14" s="417"/>
      <c r="K14" s="135"/>
      <c r="L14" s="135"/>
      <c r="M14" s="135"/>
      <c r="N14" s="135"/>
      <c r="O14" s="135"/>
      <c r="P14" s="342"/>
      <c r="T14" s="343"/>
      <c r="U14" s="343"/>
      <c r="V14" s="343"/>
      <c r="W14" s="343"/>
      <c r="X14" s="343"/>
      <c r="Y14" s="343"/>
      <c r="Z14" s="343"/>
      <c r="AA14" s="343"/>
      <c r="AB14" s="343"/>
    </row>
    <row r="15" spans="2:28" ht="14.4" customHeight="1">
      <c r="B15" s="336"/>
      <c r="C15" s="336"/>
      <c r="D15" s="135"/>
      <c r="E15" s="135"/>
      <c r="F15" s="135"/>
      <c r="G15" s="135"/>
      <c r="H15" s="135"/>
      <c r="I15" s="280"/>
      <c r="J15" s="417"/>
      <c r="K15" s="135"/>
      <c r="L15" s="135"/>
      <c r="M15" s="135"/>
      <c r="N15" s="135"/>
      <c r="O15" s="135"/>
      <c r="P15" s="342"/>
      <c r="T15" s="343"/>
      <c r="U15" s="343"/>
      <c r="V15" s="343"/>
      <c r="W15" s="343"/>
      <c r="X15" s="343"/>
      <c r="Y15" s="343"/>
      <c r="Z15" s="343"/>
      <c r="AA15" s="343"/>
      <c r="AB15" s="343"/>
    </row>
    <row r="16" spans="2:28" ht="14.4" customHeight="1">
      <c r="B16" s="336"/>
      <c r="C16" s="336"/>
      <c r="D16" s="135"/>
      <c r="E16" s="135"/>
      <c r="F16" s="135"/>
      <c r="G16" s="135"/>
      <c r="H16" s="135"/>
      <c r="I16" s="280"/>
      <c r="J16" s="417"/>
      <c r="K16" s="135"/>
      <c r="L16" s="135"/>
      <c r="M16" s="135"/>
      <c r="N16" s="135"/>
      <c r="O16" s="135"/>
      <c r="P16" s="342"/>
      <c r="T16" s="343"/>
      <c r="U16" s="343"/>
      <c r="V16" s="343"/>
      <c r="W16" s="343"/>
      <c r="X16" s="343"/>
      <c r="Y16" s="343"/>
      <c r="Z16" s="343"/>
      <c r="AA16" s="343"/>
      <c r="AB16" s="343"/>
    </row>
    <row r="17" spans="2:28" ht="14.4" customHeight="1">
      <c r="B17" s="336"/>
      <c r="C17" s="336"/>
      <c r="D17" s="135"/>
      <c r="E17" s="135"/>
      <c r="F17" s="135"/>
      <c r="G17" s="135"/>
      <c r="H17" s="135"/>
      <c r="I17" s="280"/>
      <c r="J17" s="417"/>
      <c r="K17" s="135"/>
      <c r="L17" s="135"/>
      <c r="M17" s="135"/>
      <c r="N17" s="135"/>
      <c r="O17" s="135"/>
      <c r="P17" s="342"/>
      <c r="R17" s="348"/>
      <c r="T17" s="343"/>
      <c r="U17" s="343"/>
      <c r="V17" s="343"/>
      <c r="W17" s="343"/>
      <c r="X17" s="343"/>
      <c r="Y17" s="343"/>
      <c r="Z17" s="343"/>
      <c r="AA17" s="343"/>
      <c r="AB17" s="343"/>
    </row>
    <row r="18" spans="2:28" ht="34.950000000000003" customHeight="1">
      <c r="B18" s="336"/>
      <c r="C18" s="336"/>
      <c r="D18" s="136"/>
      <c r="E18" s="136"/>
      <c r="F18" s="136"/>
      <c r="G18" s="136"/>
      <c r="H18" s="136"/>
      <c r="I18" s="281"/>
      <c r="J18" s="418"/>
      <c r="K18" s="136"/>
      <c r="L18" s="136"/>
      <c r="M18" s="136"/>
      <c r="N18" s="136"/>
      <c r="O18" s="136"/>
      <c r="P18" s="342"/>
      <c r="R18" s="348"/>
      <c r="T18" s="343"/>
      <c r="U18" s="343"/>
      <c r="V18" s="343"/>
      <c r="W18" s="343"/>
      <c r="X18" s="343"/>
      <c r="Y18" s="343"/>
      <c r="Z18" s="343"/>
      <c r="AA18" s="343"/>
      <c r="AB18" s="343"/>
    </row>
    <row r="19" spans="2:28" ht="14.4" customHeight="1">
      <c r="B19" s="336"/>
      <c r="C19" s="336"/>
      <c r="D19" s="349" t="s">
        <v>35</v>
      </c>
      <c r="E19" s="350"/>
      <c r="F19" s="350"/>
      <c r="G19" s="350"/>
      <c r="H19" s="350"/>
      <c r="I19" s="351"/>
      <c r="J19" s="349" t="s">
        <v>183</v>
      </c>
      <c r="K19" s="350"/>
      <c r="L19" s="350"/>
      <c r="M19" s="350"/>
      <c r="N19" s="350"/>
      <c r="O19" s="351"/>
      <c r="P19" s="342"/>
      <c r="R19" s="348"/>
      <c r="T19" s="343"/>
      <c r="U19" s="343"/>
      <c r="V19" s="343"/>
      <c r="W19" s="343"/>
      <c r="X19" s="343"/>
      <c r="Y19" s="343"/>
      <c r="Z19" s="343"/>
      <c r="AA19" s="343"/>
      <c r="AB19" s="343"/>
    </row>
    <row r="20" spans="2:28" ht="20.100000000000001" customHeight="1">
      <c r="B20" s="336"/>
      <c r="C20" s="336"/>
      <c r="D20" s="116"/>
      <c r="E20" s="117"/>
      <c r="F20" s="117"/>
      <c r="G20" s="117"/>
      <c r="H20" s="117"/>
      <c r="I20" s="118"/>
      <c r="J20" s="116"/>
      <c r="K20" s="117"/>
      <c r="L20" s="117"/>
      <c r="M20" s="117"/>
      <c r="N20" s="117"/>
      <c r="O20" s="118"/>
      <c r="P20" s="342"/>
      <c r="T20" s="343"/>
      <c r="U20" s="343"/>
      <c r="V20" s="343"/>
      <c r="W20" s="343"/>
      <c r="X20" s="343"/>
      <c r="Y20" s="343"/>
      <c r="Z20" s="343"/>
      <c r="AA20" s="343"/>
      <c r="AB20" s="343"/>
    </row>
    <row r="21" spans="2:28" ht="20.100000000000001" customHeight="1">
      <c r="B21" s="336"/>
      <c r="C21" s="336"/>
      <c r="D21" s="116"/>
      <c r="E21" s="117"/>
      <c r="F21" s="117"/>
      <c r="G21" s="117"/>
      <c r="H21" s="117"/>
      <c r="I21" s="118"/>
      <c r="J21" s="116"/>
      <c r="K21" s="117"/>
      <c r="L21" s="117"/>
      <c r="M21" s="117"/>
      <c r="N21" s="117"/>
      <c r="O21" s="118"/>
      <c r="P21" s="342"/>
    </row>
    <row r="22" spans="2:28" ht="20.100000000000001" customHeight="1">
      <c r="B22" s="336"/>
      <c r="C22" s="336"/>
      <c r="D22" s="116"/>
      <c r="E22" s="117"/>
      <c r="F22" s="117"/>
      <c r="G22" s="117"/>
      <c r="H22" s="117"/>
      <c r="I22" s="118"/>
      <c r="J22" s="116"/>
      <c r="K22" s="117"/>
      <c r="L22" s="117"/>
      <c r="M22" s="117"/>
      <c r="N22" s="117"/>
      <c r="O22" s="118"/>
      <c r="P22" s="342"/>
    </row>
    <row r="23" spans="2:28" ht="20.100000000000001" customHeight="1">
      <c r="B23" s="336"/>
      <c r="C23" s="336"/>
      <c r="D23" s="182"/>
      <c r="E23" s="183"/>
      <c r="F23" s="183"/>
      <c r="G23" s="183"/>
      <c r="H23" s="183"/>
      <c r="I23" s="184"/>
      <c r="J23" s="182"/>
      <c r="K23" s="183"/>
      <c r="L23" s="183"/>
      <c r="M23" s="183"/>
      <c r="N23" s="183"/>
      <c r="O23" s="184"/>
      <c r="P23" s="342"/>
      <c r="T23" s="331" t="s">
        <v>45</v>
      </c>
    </row>
    <row r="24" spans="2:28" ht="14.4" customHeight="1">
      <c r="B24" s="336"/>
      <c r="C24" s="336"/>
      <c r="D24" s="352" t="s">
        <v>46</v>
      </c>
      <c r="E24" s="353"/>
      <c r="F24" s="353"/>
      <c r="G24" s="353"/>
      <c r="H24" s="353"/>
      <c r="I24" s="354"/>
      <c r="J24" s="352" t="s">
        <v>184</v>
      </c>
      <c r="K24" s="353"/>
      <c r="L24" s="353"/>
      <c r="M24" s="353"/>
      <c r="N24" s="353"/>
      <c r="O24" s="354"/>
      <c r="P24" s="342"/>
    </row>
    <row r="25" spans="2:28" ht="19.95" customHeight="1">
      <c r="B25" s="336"/>
      <c r="C25" s="336"/>
      <c r="D25" s="289"/>
      <c r="E25" s="290"/>
      <c r="F25" s="308"/>
      <c r="G25" s="158"/>
      <c r="H25" s="287"/>
      <c r="I25" s="288"/>
      <c r="J25" s="112"/>
      <c r="K25" s="314"/>
      <c r="L25" s="314"/>
      <c r="M25" s="314"/>
      <c r="N25" s="314"/>
      <c r="O25" s="315"/>
      <c r="P25" s="342"/>
      <c r="AA25" s="355" t="s">
        <v>48</v>
      </c>
    </row>
    <row r="26" spans="2:28" s="320" customFormat="1" ht="20.100000000000001" customHeight="1">
      <c r="B26" s="336"/>
      <c r="C26" s="336"/>
      <c r="D26" s="157"/>
      <c r="E26" s="192"/>
      <c r="F26" s="308"/>
      <c r="G26" s="158"/>
      <c r="H26" s="308"/>
      <c r="I26" s="158"/>
      <c r="J26" s="113" t="s">
        <v>185</v>
      </c>
      <c r="K26" s="316"/>
      <c r="L26" s="316"/>
      <c r="M26" s="316"/>
      <c r="N26" s="316"/>
      <c r="O26" s="317"/>
      <c r="P26" s="342"/>
      <c r="AA26" s="355" t="s">
        <v>51</v>
      </c>
    </row>
    <row r="27" spans="2:28" s="320" customFormat="1" ht="20.100000000000001" customHeight="1">
      <c r="B27" s="336"/>
      <c r="C27" s="336"/>
      <c r="D27" s="157"/>
      <c r="E27" s="192"/>
      <c r="F27" s="308"/>
      <c r="G27" s="158"/>
      <c r="H27" s="306"/>
      <c r="I27" s="307"/>
      <c r="J27" s="112"/>
      <c r="K27" s="316"/>
      <c r="L27" s="316"/>
      <c r="M27" s="316"/>
      <c r="N27" s="316"/>
      <c r="O27" s="316"/>
      <c r="P27" s="342"/>
      <c r="AA27" s="355"/>
    </row>
    <row r="28" spans="2:28" s="320" customFormat="1" ht="20.100000000000001" customHeight="1">
      <c r="B28" s="336"/>
      <c r="C28" s="336"/>
      <c r="D28" s="157"/>
      <c r="E28" s="192"/>
      <c r="F28" s="306"/>
      <c r="G28" s="309"/>
      <c r="H28" s="306"/>
      <c r="I28" s="309"/>
      <c r="J28" s="114"/>
      <c r="K28" s="318"/>
      <c r="L28" s="318"/>
      <c r="M28" s="318"/>
      <c r="N28" s="318"/>
      <c r="O28" s="319"/>
      <c r="P28" s="342"/>
      <c r="AA28" s="355" t="s">
        <v>54</v>
      </c>
    </row>
    <row r="29" spans="2:28" s="320" customFormat="1" ht="3" customHeight="1">
      <c r="B29" s="356"/>
      <c r="C29" s="356"/>
      <c r="D29" s="357"/>
      <c r="E29" s="357"/>
      <c r="F29" s="357"/>
      <c r="G29" s="358"/>
      <c r="H29" s="358"/>
      <c r="I29" s="358"/>
      <c r="J29" s="358"/>
      <c r="K29" s="358"/>
      <c r="L29" s="359"/>
      <c r="M29" s="360"/>
      <c r="N29" s="360"/>
      <c r="O29" s="361"/>
      <c r="P29" s="362"/>
      <c r="AA29" s="355" t="s">
        <v>55</v>
      </c>
    </row>
    <row r="30" spans="2:28" s="320" customFormat="1" ht="7.5" customHeight="1">
      <c r="D30" s="363"/>
      <c r="N30" s="364"/>
    </row>
    <row r="31" spans="2:28" s="320" customFormat="1" ht="3" customHeight="1">
      <c r="B31" s="336" t="s">
        <v>57</v>
      </c>
      <c r="C31" s="336"/>
      <c r="D31" s="342"/>
      <c r="E31" s="342"/>
      <c r="F31" s="342"/>
      <c r="G31" s="342"/>
      <c r="H31" s="342"/>
      <c r="I31" s="342"/>
      <c r="J31" s="342"/>
      <c r="K31" s="342"/>
      <c r="L31" s="342"/>
      <c r="M31" s="342"/>
      <c r="N31" s="342"/>
      <c r="O31" s="342"/>
      <c r="P31" s="342"/>
      <c r="AA31" s="355"/>
    </row>
    <row r="32" spans="2:28" s="320" customFormat="1" ht="14.4" customHeight="1" thickBot="1">
      <c r="B32" s="336"/>
      <c r="C32" s="336"/>
      <c r="D32" s="365" t="s">
        <v>58</v>
      </c>
      <c r="E32" s="366"/>
      <c r="F32" s="366"/>
      <c r="G32" s="366"/>
      <c r="H32" s="366"/>
      <c r="I32" s="367"/>
      <c r="J32" s="368" t="s">
        <v>186</v>
      </c>
      <c r="K32" s="369"/>
      <c r="L32" s="368" t="s">
        <v>60</v>
      </c>
      <c r="M32" s="369"/>
      <c r="N32" s="369"/>
      <c r="O32" s="370"/>
      <c r="P32" s="342"/>
      <c r="AA32" s="355" t="s">
        <v>56</v>
      </c>
    </row>
    <row r="33" spans="2:27" s="320" customFormat="1" ht="21" customHeight="1">
      <c r="B33" s="336"/>
      <c r="C33" s="336"/>
      <c r="D33" s="410"/>
      <c r="E33" s="411"/>
      <c r="F33" s="411"/>
      <c r="G33" s="411"/>
      <c r="H33" s="411"/>
      <c r="I33" s="412"/>
      <c r="J33" s="144"/>
      <c r="K33" s="144"/>
      <c r="L33" s="145"/>
      <c r="M33" s="146"/>
      <c r="N33" s="146"/>
      <c r="O33" s="146"/>
      <c r="P33" s="342"/>
    </row>
    <row r="34" spans="2:27" s="320" customFormat="1" ht="20.100000000000001" customHeight="1">
      <c r="B34" s="336"/>
      <c r="C34" s="336"/>
      <c r="D34" s="413"/>
      <c r="E34" s="414"/>
      <c r="F34" s="414"/>
      <c r="G34" s="414"/>
      <c r="H34" s="414"/>
      <c r="I34" s="415"/>
      <c r="J34" s="144"/>
      <c r="K34" s="144"/>
      <c r="L34" s="145"/>
      <c r="M34" s="146"/>
      <c r="N34" s="146"/>
      <c r="O34" s="146"/>
      <c r="P34" s="342"/>
      <c r="AA34" s="355" t="s">
        <v>61</v>
      </c>
    </row>
    <row r="35" spans="2:27" s="320" customFormat="1" ht="20.100000000000001" customHeight="1">
      <c r="B35" s="336"/>
      <c r="C35" s="336"/>
      <c r="D35" s="413"/>
      <c r="E35" s="414"/>
      <c r="F35" s="414"/>
      <c r="G35" s="414"/>
      <c r="H35" s="414"/>
      <c r="I35" s="415"/>
      <c r="J35" s="144"/>
      <c r="K35" s="144"/>
      <c r="L35" s="145"/>
      <c r="M35" s="146"/>
      <c r="N35" s="146"/>
      <c r="O35" s="146"/>
      <c r="P35" s="342"/>
      <c r="AA35" s="355" t="s">
        <v>70</v>
      </c>
    </row>
    <row r="36" spans="2:27" s="320" customFormat="1" ht="20.100000000000001" customHeight="1">
      <c r="B36" s="336"/>
      <c r="C36" s="336"/>
      <c r="D36" s="103"/>
      <c r="E36" s="102"/>
      <c r="F36" s="102"/>
      <c r="G36" s="102"/>
      <c r="H36" s="102"/>
      <c r="I36" s="104"/>
      <c r="J36" s="144"/>
      <c r="K36" s="144"/>
      <c r="L36" s="145"/>
      <c r="M36" s="146"/>
      <c r="N36" s="146"/>
      <c r="O36" s="146"/>
      <c r="P36" s="342"/>
    </row>
    <row r="37" spans="2:27" s="320" customFormat="1" ht="20.100000000000001" customHeight="1">
      <c r="B37" s="336"/>
      <c r="C37" s="336"/>
      <c r="D37" s="105"/>
      <c r="E37" s="96"/>
      <c r="F37" s="97"/>
      <c r="G37" s="98"/>
      <c r="H37" s="98"/>
      <c r="I37" s="106"/>
      <c r="J37" s="144"/>
      <c r="K37" s="144"/>
      <c r="L37" s="145"/>
      <c r="M37" s="146"/>
      <c r="N37" s="146"/>
      <c r="O37" s="146"/>
      <c r="P37" s="342"/>
    </row>
    <row r="38" spans="2:27" s="320" customFormat="1" ht="14.4" customHeight="1">
      <c r="B38" s="336"/>
      <c r="C38" s="336"/>
      <c r="D38" s="107"/>
      <c r="E38" s="99"/>
      <c r="F38" s="97"/>
      <c r="G38" s="100"/>
      <c r="H38" s="100"/>
      <c r="I38" s="108"/>
      <c r="J38" s="371" t="s">
        <v>94</v>
      </c>
      <c r="K38" s="371"/>
      <c r="L38" s="371"/>
      <c r="M38" s="371"/>
      <c r="N38" s="371"/>
      <c r="O38" s="372"/>
      <c r="P38" s="342"/>
      <c r="T38" s="331"/>
    </row>
    <row r="39" spans="2:27" s="320" customFormat="1" ht="20.100000000000001" customHeight="1">
      <c r="B39" s="336"/>
      <c r="C39" s="336"/>
      <c r="D39" s="109"/>
      <c r="E39" s="101"/>
      <c r="F39" s="101"/>
      <c r="G39" s="101"/>
      <c r="H39" s="101"/>
      <c r="I39" s="110"/>
      <c r="J39" s="373" t="s">
        <v>97</v>
      </c>
      <c r="K39" s="373"/>
      <c r="L39" s="374" t="s">
        <v>98</v>
      </c>
      <c r="M39" s="375"/>
      <c r="N39" s="375"/>
      <c r="O39" s="375"/>
      <c r="P39" s="342"/>
    </row>
    <row r="40" spans="2:27" s="320" customFormat="1" ht="20.100000000000001" customHeight="1">
      <c r="B40" s="336"/>
      <c r="C40" s="336"/>
      <c r="D40" s="299"/>
      <c r="E40" s="300"/>
      <c r="F40" s="300"/>
      <c r="G40" s="300"/>
      <c r="H40" s="300"/>
      <c r="I40" s="301"/>
      <c r="J40" s="145"/>
      <c r="K40" s="146"/>
      <c r="L40" s="187"/>
      <c r="M40" s="188"/>
      <c r="N40" s="188"/>
      <c r="O40" s="188"/>
      <c r="P40" s="342"/>
      <c r="V40" s="376"/>
    </row>
    <row r="41" spans="2:27" s="320" customFormat="1" ht="20.100000000000001" customHeight="1">
      <c r="B41" s="336"/>
      <c r="C41" s="336"/>
      <c r="D41" s="302"/>
      <c r="E41" s="300"/>
      <c r="F41" s="300"/>
      <c r="G41" s="300"/>
      <c r="H41" s="300"/>
      <c r="I41" s="301"/>
      <c r="J41" s="146"/>
      <c r="K41" s="146"/>
      <c r="L41" s="187"/>
      <c r="M41" s="188"/>
      <c r="N41" s="188"/>
      <c r="O41" s="188"/>
      <c r="P41" s="342"/>
      <c r="V41" s="376"/>
    </row>
    <row r="42" spans="2:27" s="320" customFormat="1" ht="20.100000000000001" customHeight="1">
      <c r="B42" s="336"/>
      <c r="C42" s="336"/>
      <c r="D42" s="299"/>
      <c r="E42" s="300"/>
      <c r="F42" s="300"/>
      <c r="G42" s="300"/>
      <c r="H42" s="300"/>
      <c r="I42" s="301"/>
      <c r="J42" s="146"/>
      <c r="K42" s="146"/>
      <c r="L42" s="187"/>
      <c r="M42" s="188"/>
      <c r="N42" s="188"/>
      <c r="O42" s="188"/>
      <c r="P42" s="342"/>
      <c r="V42" s="376"/>
    </row>
    <row r="43" spans="2:27" s="320" customFormat="1" ht="20.100000000000001" customHeight="1">
      <c r="B43" s="336"/>
      <c r="C43" s="336"/>
      <c r="D43" s="303"/>
      <c r="E43" s="304"/>
      <c r="F43" s="304"/>
      <c r="G43" s="304"/>
      <c r="H43" s="304"/>
      <c r="I43" s="305"/>
      <c r="J43" s="146"/>
      <c r="K43" s="146"/>
      <c r="L43" s="187"/>
      <c r="M43" s="188"/>
      <c r="N43" s="188"/>
      <c r="O43" s="188"/>
      <c r="P43" s="342"/>
      <c r="V43" s="376"/>
    </row>
    <row r="44" spans="2:27" s="320" customFormat="1" ht="3" customHeight="1">
      <c r="B44" s="336"/>
      <c r="C44" s="336"/>
      <c r="D44" s="377"/>
      <c r="E44" s="377"/>
      <c r="F44" s="377"/>
      <c r="G44" s="378"/>
      <c r="H44" s="378"/>
      <c r="I44" s="378"/>
      <c r="J44" s="378"/>
      <c r="K44" s="378"/>
      <c r="L44" s="378"/>
      <c r="M44" s="378"/>
      <c r="N44" s="378"/>
      <c r="O44" s="378"/>
      <c r="P44" s="342"/>
      <c r="V44" s="376"/>
    </row>
    <row r="45" spans="2:27" s="320" customFormat="1" ht="9" customHeight="1">
      <c r="B45" s="379"/>
      <c r="D45" s="363"/>
      <c r="N45" s="364"/>
      <c r="V45" s="376"/>
    </row>
    <row r="46" spans="2:27" s="320" customFormat="1" ht="3" customHeight="1">
      <c r="B46" s="336" t="s">
        <v>102</v>
      </c>
      <c r="C46" s="336"/>
      <c r="D46" s="380"/>
      <c r="E46" s="380"/>
      <c r="F46" s="380"/>
      <c r="G46" s="380"/>
      <c r="H46" s="380"/>
      <c r="I46" s="380"/>
      <c r="J46" s="380"/>
      <c r="K46" s="380"/>
      <c r="L46" s="380"/>
      <c r="M46" s="380"/>
      <c r="N46" s="380"/>
      <c r="O46" s="380"/>
      <c r="P46" s="342"/>
    </row>
    <row r="47" spans="2:27" s="320" customFormat="1" ht="14.4" customHeight="1">
      <c r="B47" s="336"/>
      <c r="C47" s="336"/>
      <c r="D47" s="381" t="s">
        <v>103</v>
      </c>
      <c r="E47" s="381"/>
      <c r="F47" s="381"/>
      <c r="G47" s="381"/>
      <c r="H47" s="381"/>
      <c r="I47" s="381"/>
      <c r="J47" s="381"/>
      <c r="K47" s="381"/>
      <c r="L47" s="381"/>
      <c r="M47" s="381"/>
      <c r="N47" s="381"/>
      <c r="O47" s="381"/>
      <c r="P47" s="342"/>
    </row>
    <row r="48" spans="2:27" s="320" customFormat="1" ht="14.4" customHeight="1">
      <c r="B48" s="336"/>
      <c r="C48" s="336"/>
      <c r="D48" s="382" t="s">
        <v>104</v>
      </c>
      <c r="E48" s="382"/>
      <c r="F48" s="382"/>
      <c r="G48" s="382"/>
      <c r="H48" s="383"/>
      <c r="I48" s="384" t="s">
        <v>105</v>
      </c>
      <c r="J48" s="385" t="s">
        <v>106</v>
      </c>
      <c r="K48" s="386"/>
      <c r="L48" s="385" t="s">
        <v>107</v>
      </c>
      <c r="M48" s="387"/>
      <c r="N48" s="387"/>
      <c r="O48" s="387"/>
      <c r="P48" s="342"/>
    </row>
    <row r="49" spans="2:20" s="320" customFormat="1" ht="25.2" customHeight="1">
      <c r="B49" s="336"/>
      <c r="C49" s="336"/>
      <c r="D49" s="85" t="s">
        <v>166</v>
      </c>
      <c r="E49" s="292"/>
      <c r="F49" s="292"/>
      <c r="G49" s="292"/>
      <c r="H49" s="293"/>
      <c r="I49" s="111"/>
      <c r="J49" s="294"/>
      <c r="K49" s="295"/>
      <c r="L49" s="296"/>
      <c r="M49" s="292"/>
      <c r="N49" s="292"/>
      <c r="O49" s="292"/>
      <c r="P49" s="342"/>
    </row>
    <row r="50" spans="2:20" s="320" customFormat="1" ht="25.2" customHeight="1">
      <c r="B50" s="336"/>
      <c r="C50" s="336"/>
      <c r="D50" s="85" t="s">
        <v>169</v>
      </c>
      <c r="E50" s="292"/>
      <c r="F50" s="292"/>
      <c r="G50" s="292"/>
      <c r="H50" s="293"/>
      <c r="I50" s="111"/>
      <c r="J50" s="294"/>
      <c r="K50" s="295"/>
      <c r="L50" s="296"/>
      <c r="M50" s="292"/>
      <c r="N50" s="292"/>
      <c r="O50" s="292"/>
      <c r="P50" s="342"/>
    </row>
    <row r="51" spans="2:20" s="320" customFormat="1" ht="25.2" customHeight="1">
      <c r="B51" s="336"/>
      <c r="C51" s="336"/>
      <c r="D51" s="85" t="s">
        <v>172</v>
      </c>
      <c r="E51" s="292"/>
      <c r="F51" s="292"/>
      <c r="G51" s="292"/>
      <c r="H51" s="293"/>
      <c r="I51" s="111"/>
      <c r="J51" s="215"/>
      <c r="K51" s="216"/>
      <c r="L51" s="266"/>
      <c r="M51" s="264"/>
      <c r="N51" s="264"/>
      <c r="O51" s="264"/>
      <c r="P51" s="342"/>
    </row>
    <row r="52" spans="2:20" s="320" customFormat="1" ht="25.2" customHeight="1">
      <c r="B52" s="336"/>
      <c r="C52" s="336"/>
      <c r="D52" s="85" t="s">
        <v>175</v>
      </c>
      <c r="E52" s="264"/>
      <c r="F52" s="264"/>
      <c r="G52" s="264"/>
      <c r="H52" s="265"/>
      <c r="I52" s="115"/>
      <c r="J52" s="215"/>
      <c r="K52" s="216"/>
      <c r="L52" s="266"/>
      <c r="M52" s="264"/>
      <c r="N52" s="264"/>
      <c r="O52" s="264"/>
      <c r="P52" s="342"/>
      <c r="T52" s="331"/>
    </row>
    <row r="53" spans="2:20" s="320" customFormat="1" ht="25.2" customHeight="1">
      <c r="B53" s="336"/>
      <c r="C53" s="336"/>
      <c r="D53" s="85" t="s">
        <v>178</v>
      </c>
      <c r="E53" s="264"/>
      <c r="F53" s="264"/>
      <c r="G53" s="264"/>
      <c r="H53" s="265"/>
      <c r="I53" s="86"/>
      <c r="J53" s="215"/>
      <c r="K53" s="216"/>
      <c r="L53" s="262"/>
      <c r="M53" s="262"/>
      <c r="N53" s="262"/>
      <c r="O53" s="263"/>
      <c r="P53" s="342"/>
    </row>
    <row r="54" spans="2:20" s="320" customFormat="1" ht="14.4" customHeight="1">
      <c r="B54" s="336"/>
      <c r="C54" s="336"/>
      <c r="D54" s="388" t="s">
        <v>122</v>
      </c>
      <c r="E54" s="388"/>
      <c r="F54" s="388"/>
      <c r="G54" s="388"/>
      <c r="H54" s="388"/>
      <c r="I54" s="389"/>
      <c r="J54" s="390" t="s">
        <v>123</v>
      </c>
      <c r="K54" s="390"/>
      <c r="L54" s="390"/>
      <c r="M54" s="390"/>
      <c r="N54" s="390"/>
      <c r="O54" s="390"/>
      <c r="P54" s="342"/>
    </row>
    <row r="55" spans="2:20" s="320" customFormat="1" ht="20.100000000000001" customHeight="1">
      <c r="B55" s="336"/>
      <c r="C55" s="336"/>
      <c r="D55" s="245" t="s">
        <v>187</v>
      </c>
      <c r="E55" s="246"/>
      <c r="F55" s="240"/>
      <c r="G55" s="241"/>
      <c r="H55" s="241"/>
      <c r="I55" s="242"/>
      <c r="J55" s="391" t="s">
        <v>125</v>
      </c>
      <c r="K55" s="392"/>
      <c r="L55" s="393" t="s">
        <v>126</v>
      </c>
      <c r="M55" s="394" t="s">
        <v>127</v>
      </c>
      <c r="N55" s="394" t="s">
        <v>128</v>
      </c>
      <c r="O55" s="395" t="s">
        <v>129</v>
      </c>
      <c r="P55" s="342"/>
    </row>
    <row r="56" spans="2:20" s="320" customFormat="1" ht="20.100000000000001" customHeight="1">
      <c r="B56" s="336"/>
      <c r="C56" s="336"/>
      <c r="D56" s="219"/>
      <c r="E56" s="230"/>
      <c r="F56" s="240"/>
      <c r="G56" s="241"/>
      <c r="H56" s="241"/>
      <c r="I56" s="242"/>
      <c r="J56" s="157"/>
      <c r="K56" s="192"/>
      <c r="L56" s="43" t="s">
        <v>131</v>
      </c>
      <c r="M56" s="44"/>
      <c r="N56" s="46"/>
      <c r="O56" s="37" t="e">
        <f>ABS(1-(N56/M56))</f>
        <v>#DIV/0!</v>
      </c>
      <c r="P56" s="342"/>
    </row>
    <row r="57" spans="2:20" s="320" customFormat="1" ht="20.100000000000001" customHeight="1">
      <c r="B57" s="336"/>
      <c r="C57" s="336"/>
      <c r="D57" s="219"/>
      <c r="E57" s="230"/>
      <c r="F57" s="240"/>
      <c r="G57" s="241"/>
      <c r="H57" s="241"/>
      <c r="I57" s="242"/>
      <c r="J57" s="157"/>
      <c r="K57" s="192"/>
      <c r="L57" s="43" t="s">
        <v>134</v>
      </c>
      <c r="M57" s="46"/>
      <c r="N57" s="46"/>
      <c r="O57" s="37" t="e">
        <f t="shared" ref="O57:O59" si="0">ABS(1-(N57/M57))</f>
        <v>#DIV/0!</v>
      </c>
      <c r="P57" s="342"/>
    </row>
    <row r="58" spans="2:20" s="320" customFormat="1" ht="20.100000000000001" customHeight="1">
      <c r="B58" s="336"/>
      <c r="C58" s="336"/>
      <c r="D58" s="219"/>
      <c r="E58" s="230"/>
      <c r="F58" s="240"/>
      <c r="G58" s="241"/>
      <c r="H58" s="241"/>
      <c r="I58" s="242"/>
      <c r="J58" s="157"/>
      <c r="K58" s="192"/>
      <c r="L58" s="43" t="s">
        <v>137</v>
      </c>
      <c r="M58" s="47"/>
      <c r="N58" s="48"/>
      <c r="O58" s="37" t="e">
        <f t="shared" si="0"/>
        <v>#DIV/0!</v>
      </c>
      <c r="P58" s="342"/>
    </row>
    <row r="59" spans="2:20" s="320" customFormat="1" ht="20.100000000000001" customHeight="1">
      <c r="B59" s="336"/>
      <c r="C59" s="336"/>
      <c r="D59" s="297"/>
      <c r="E59" s="298"/>
      <c r="F59" s="240"/>
      <c r="G59" s="241"/>
      <c r="H59" s="241"/>
      <c r="I59" s="242"/>
      <c r="J59" s="234"/>
      <c r="K59" s="235"/>
      <c r="L59" s="45" t="s">
        <v>134</v>
      </c>
      <c r="M59" s="54"/>
      <c r="N59" s="54"/>
      <c r="O59" s="37" t="e">
        <f t="shared" si="0"/>
        <v>#DIV/0!</v>
      </c>
      <c r="P59" s="342"/>
    </row>
    <row r="60" spans="2:20" s="320" customFormat="1" ht="14.4" customHeight="1">
      <c r="B60" s="336"/>
      <c r="C60" s="336"/>
      <c r="D60" s="396" t="s">
        <v>139</v>
      </c>
      <c r="E60" s="397"/>
      <c r="F60" s="397"/>
      <c r="G60" s="397"/>
      <c r="H60" s="397"/>
      <c r="I60" s="398"/>
      <c r="J60" s="396" t="s">
        <v>140</v>
      </c>
      <c r="K60" s="397"/>
      <c r="L60" s="397"/>
      <c r="M60" s="397"/>
      <c r="N60" s="397"/>
      <c r="O60" s="397"/>
      <c r="P60" s="342"/>
    </row>
    <row r="61" spans="2:20" s="320" customFormat="1" ht="20.100000000000001" customHeight="1">
      <c r="B61" s="336"/>
      <c r="C61" s="336"/>
      <c r="D61" s="399" t="s">
        <v>141</v>
      </c>
      <c r="E61" s="399"/>
      <c r="F61" s="400" t="s">
        <v>142</v>
      </c>
      <c r="G61" s="401"/>
      <c r="H61" s="401"/>
      <c r="I61" s="402"/>
      <c r="J61" s="157"/>
      <c r="K61" s="158"/>
      <c r="L61" s="158"/>
      <c r="M61" s="158"/>
      <c r="N61" s="158"/>
      <c r="O61" s="158"/>
      <c r="P61" s="342"/>
    </row>
    <row r="62" spans="2:20" s="320" customFormat="1" ht="22.2" customHeight="1">
      <c r="B62" s="336"/>
      <c r="C62" s="336"/>
      <c r="D62" s="249"/>
      <c r="E62" s="250"/>
      <c r="F62" s="248"/>
      <c r="G62" s="249"/>
      <c r="H62" s="249"/>
      <c r="I62" s="250"/>
      <c r="J62" s="157"/>
      <c r="K62" s="158"/>
      <c r="L62" s="158"/>
      <c r="M62" s="158"/>
      <c r="N62" s="158"/>
      <c r="O62" s="158"/>
      <c r="P62" s="342"/>
    </row>
    <row r="63" spans="2:20" s="320" customFormat="1" ht="22.2" customHeight="1">
      <c r="B63" s="336"/>
      <c r="C63" s="336"/>
      <c r="D63" s="219"/>
      <c r="E63" s="230"/>
      <c r="F63" s="248"/>
      <c r="G63" s="249"/>
      <c r="H63" s="249"/>
      <c r="I63" s="250"/>
      <c r="J63" s="157"/>
      <c r="K63" s="158"/>
      <c r="L63" s="158"/>
      <c r="M63" s="158"/>
      <c r="N63" s="158"/>
      <c r="O63" s="158"/>
      <c r="P63" s="342"/>
    </row>
    <row r="64" spans="2:20" s="320" customFormat="1" ht="22.2" customHeight="1">
      <c r="B64" s="336"/>
      <c r="C64" s="336"/>
      <c r="D64" s="219"/>
      <c r="E64" s="230"/>
      <c r="F64" s="248"/>
      <c r="G64" s="249"/>
      <c r="H64" s="249"/>
      <c r="I64" s="250"/>
      <c r="J64" s="157"/>
      <c r="K64" s="158"/>
      <c r="L64" s="158"/>
      <c r="M64" s="158"/>
      <c r="N64" s="158"/>
      <c r="O64" s="158"/>
      <c r="P64" s="342"/>
    </row>
    <row r="65" spans="2:20" s="320" customFormat="1" ht="22.2" customHeight="1">
      <c r="B65" s="336"/>
      <c r="C65" s="336"/>
      <c r="D65" s="219"/>
      <c r="E65" s="230"/>
      <c r="F65" s="248"/>
      <c r="G65" s="249"/>
      <c r="H65" s="249"/>
      <c r="I65" s="250"/>
      <c r="J65" s="157"/>
      <c r="K65" s="158"/>
      <c r="L65" s="158"/>
      <c r="M65" s="158"/>
      <c r="N65" s="158"/>
      <c r="O65" s="158"/>
      <c r="P65" s="342"/>
    </row>
    <row r="66" spans="2:20" s="320" customFormat="1" ht="22.2" customHeight="1">
      <c r="B66" s="336"/>
      <c r="C66" s="336"/>
      <c r="D66" s="253"/>
      <c r="E66" s="253"/>
      <c r="F66" s="254"/>
      <c r="G66" s="253"/>
      <c r="H66" s="253"/>
      <c r="I66" s="255"/>
      <c r="J66" s="256"/>
      <c r="K66" s="257"/>
      <c r="L66" s="257"/>
      <c r="M66" s="257"/>
      <c r="N66" s="257"/>
      <c r="O66" s="257"/>
      <c r="P66" s="342"/>
      <c r="T66" s="331"/>
    </row>
    <row r="67" spans="2:20" s="320" customFormat="1" ht="3" customHeight="1">
      <c r="B67" s="336"/>
      <c r="C67" s="336"/>
      <c r="D67" s="403"/>
      <c r="E67" s="403"/>
      <c r="F67" s="403"/>
      <c r="G67" s="403"/>
      <c r="H67" s="403"/>
      <c r="I67" s="403"/>
      <c r="J67" s="403"/>
      <c r="K67" s="403"/>
      <c r="L67" s="403"/>
      <c r="M67" s="403"/>
      <c r="N67" s="403"/>
      <c r="O67" s="403"/>
      <c r="P67" s="403"/>
    </row>
    <row r="68" spans="2:20" s="320" customFormat="1" ht="13.95" customHeight="1">
      <c r="D68" s="363"/>
      <c r="N68" s="364"/>
    </row>
    <row r="69" spans="2:20" s="320" customFormat="1" ht="13.95" customHeight="1">
      <c r="D69" s="404"/>
    </row>
    <row r="70" spans="2:20" s="320" customFormat="1" ht="13.95" customHeight="1">
      <c r="D70" s="405"/>
      <c r="E70" s="406"/>
      <c r="H70" s="406"/>
      <c r="K70" s="406"/>
      <c r="N70" s="406"/>
    </row>
    <row r="71" spans="2:20" s="320" customFormat="1" ht="13.95" customHeight="1"/>
    <row r="72" spans="2:20" s="320" customFormat="1" ht="13.2" customHeight="1">
      <c r="D72" s="407"/>
      <c r="E72" s="407"/>
      <c r="F72" s="407"/>
      <c r="G72" s="407"/>
      <c r="H72" s="407"/>
      <c r="I72" s="407"/>
      <c r="J72" s="407"/>
      <c r="K72" s="407"/>
      <c r="L72" s="407"/>
      <c r="M72" s="407"/>
      <c r="N72" s="407"/>
      <c r="O72" s="407"/>
    </row>
    <row r="73" spans="2:20" s="320" customFormat="1"/>
    <row r="74" spans="2:20" s="320" customFormat="1">
      <c r="D74" s="406"/>
    </row>
    <row r="75" spans="2:20" s="320" customFormat="1">
      <c r="D75" s="408"/>
    </row>
    <row r="76" spans="2:20" s="320" customFormat="1">
      <c r="D76" s="408"/>
    </row>
    <row r="77" spans="2:20" s="320" customFormat="1">
      <c r="D77" s="408"/>
    </row>
    <row r="78" spans="2:20" s="320" customFormat="1">
      <c r="D78" s="408"/>
    </row>
    <row r="79" spans="2:20" s="320" customFormat="1">
      <c r="D79" s="408"/>
    </row>
    <row r="80" spans="2:20" s="320" customFormat="1">
      <c r="D80" s="408"/>
    </row>
    <row r="81" spans="4:20" s="320" customFormat="1">
      <c r="D81" s="408"/>
    </row>
    <row r="82" spans="4:20" s="320" customFormat="1"/>
    <row r="83" spans="4:20" s="320" customFormat="1">
      <c r="T83" s="409"/>
    </row>
    <row r="84" spans="4:20" s="320" customFormat="1"/>
    <row r="85" spans="4:20" s="320" customFormat="1"/>
    <row r="86" spans="4:20" s="320" customFormat="1"/>
    <row r="87" spans="4:20" s="320" customFormat="1"/>
    <row r="88" spans="4:20" s="320" customFormat="1"/>
    <row r="89" spans="4:20" s="320" customFormat="1"/>
    <row r="90" spans="4:20" s="320" customFormat="1"/>
    <row r="91" spans="4:20" s="320" customFormat="1"/>
    <row r="92" spans="4:20" s="320" customFormat="1"/>
    <row r="93" spans="4:20" s="320" customFormat="1"/>
    <row r="94" spans="4:20" s="320" customFormat="1"/>
    <row r="95" spans="4:20" s="320" customFormat="1"/>
    <row r="96" spans="4:20" s="320" customFormat="1"/>
    <row r="97" s="320" customFormat="1"/>
    <row r="98" s="320" customFormat="1"/>
    <row r="99" s="320" customFormat="1"/>
    <row r="100" s="320" customFormat="1"/>
    <row r="101" s="320" customFormat="1"/>
    <row r="102" s="320" customFormat="1"/>
    <row r="103" s="320" customFormat="1"/>
    <row r="104" s="320" customFormat="1"/>
    <row r="105" s="320" customFormat="1"/>
    <row r="106" s="320" customFormat="1"/>
    <row r="107" s="320" customFormat="1"/>
    <row r="108" s="320" customFormat="1"/>
    <row r="109" s="320" customFormat="1"/>
    <row r="110" s="320" customFormat="1"/>
    <row r="111" s="320" customFormat="1"/>
    <row r="112" s="320" customFormat="1"/>
    <row r="113" s="320" customFormat="1"/>
    <row r="114" s="320" customFormat="1"/>
    <row r="115" s="320" customFormat="1"/>
    <row r="116" s="320" customFormat="1"/>
    <row r="117" s="320" customFormat="1"/>
    <row r="118" s="320" customFormat="1"/>
    <row r="119" s="320" customFormat="1"/>
    <row r="120" s="320" customFormat="1"/>
    <row r="121" s="320" customFormat="1"/>
    <row r="122" s="320" customFormat="1"/>
    <row r="123" s="320" customFormat="1"/>
    <row r="124" s="320" customFormat="1"/>
    <row r="125" s="320" customFormat="1"/>
    <row r="126" s="320" customFormat="1"/>
    <row r="127" s="320" customFormat="1"/>
    <row r="128" s="320" customFormat="1"/>
    <row r="129" s="320" customFormat="1"/>
    <row r="130" s="320" customFormat="1"/>
    <row r="131" s="320" customFormat="1"/>
    <row r="132" s="320" customFormat="1"/>
    <row r="133" s="320" customFormat="1"/>
    <row r="134" s="320" customFormat="1"/>
    <row r="135" s="320" customFormat="1"/>
    <row r="136" s="320" customFormat="1"/>
    <row r="137" s="320" customFormat="1"/>
    <row r="138" s="320" customFormat="1"/>
    <row r="139" s="320" customFormat="1"/>
    <row r="140" s="320" customFormat="1"/>
    <row r="141" s="320" customFormat="1"/>
    <row r="142" s="320" customForma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row r="181" s="320" customFormat="1"/>
    <row r="182" s="320" customFormat="1"/>
    <row r="183" s="320" customFormat="1"/>
    <row r="184" s="320" customFormat="1"/>
    <row r="185" s="320" customFormat="1"/>
    <row r="186" s="320" customFormat="1"/>
    <row r="187" s="320" customFormat="1"/>
    <row r="188" s="320" customFormat="1"/>
    <row r="189" s="320" customFormat="1"/>
    <row r="190" s="320" customFormat="1"/>
    <row r="191" s="320" customFormat="1"/>
    <row r="192" s="320" customFormat="1"/>
    <row r="193" s="320" customFormat="1"/>
    <row r="194" s="320" customFormat="1"/>
    <row r="195" s="320" customFormat="1"/>
    <row r="196" s="320" customFormat="1"/>
    <row r="197" s="320" customFormat="1"/>
    <row r="198" s="320" customFormat="1"/>
    <row r="199" s="320" customFormat="1"/>
    <row r="200" s="320" customFormat="1"/>
    <row r="201" s="320" customFormat="1"/>
    <row r="202" s="320" customFormat="1"/>
    <row r="203" s="320" customFormat="1"/>
    <row r="204" s="320" customFormat="1"/>
    <row r="205" s="320" customFormat="1"/>
    <row r="206" s="320" customFormat="1"/>
    <row r="207" s="320" customFormat="1"/>
    <row r="208" s="320" customFormat="1"/>
    <row r="209" s="320" customFormat="1"/>
    <row r="210" s="320" customFormat="1"/>
    <row r="211" s="320" customFormat="1"/>
    <row r="212" s="320" customFormat="1"/>
    <row r="213" s="320" customFormat="1"/>
    <row r="214" s="320" customFormat="1"/>
    <row r="215" s="320" customFormat="1"/>
    <row r="216" s="320" customFormat="1"/>
    <row r="217" s="320" customFormat="1"/>
    <row r="218" s="320" customFormat="1"/>
    <row r="219" s="320" customFormat="1"/>
    <row r="220" s="320" customFormat="1"/>
    <row r="221" s="320" customFormat="1"/>
    <row r="222" s="320" customFormat="1"/>
    <row r="223" s="320" customFormat="1"/>
    <row r="224" s="320" customFormat="1"/>
    <row r="225" s="320" customFormat="1"/>
    <row r="226" s="320" customFormat="1"/>
    <row r="227" s="320" customFormat="1"/>
    <row r="228" s="320" customFormat="1"/>
    <row r="229" s="320" customFormat="1"/>
    <row r="230" s="320" customFormat="1"/>
    <row r="231" s="320" customFormat="1"/>
    <row r="232" s="320" customFormat="1"/>
    <row r="233" s="320" customFormat="1"/>
    <row r="234" s="320" customFormat="1"/>
    <row r="235" s="320" customFormat="1"/>
    <row r="236" s="320" customFormat="1"/>
    <row r="237" s="320" customFormat="1"/>
    <row r="238" s="320" customFormat="1"/>
    <row r="239" s="320" customFormat="1"/>
    <row r="240" s="320" customFormat="1"/>
    <row r="241" s="320" customFormat="1"/>
    <row r="242" s="320" customFormat="1"/>
    <row r="243" s="320" customFormat="1"/>
    <row r="244" s="320" customFormat="1"/>
    <row r="245" s="320" customFormat="1"/>
    <row r="246" s="320" customFormat="1"/>
    <row r="247" s="320" customFormat="1"/>
    <row r="248" s="320" customFormat="1"/>
    <row r="249" s="320" customFormat="1"/>
    <row r="250" s="320" customFormat="1"/>
    <row r="251" s="320" customFormat="1"/>
    <row r="252" s="320" customFormat="1"/>
    <row r="253" s="320" customFormat="1"/>
    <row r="254" s="320" customFormat="1"/>
    <row r="255" s="320" customFormat="1"/>
    <row r="256" s="320" customFormat="1"/>
    <row r="257" s="320" customFormat="1"/>
    <row r="258" s="320" customFormat="1"/>
    <row r="259" s="320" customFormat="1"/>
    <row r="260" s="320" customFormat="1"/>
    <row r="261" s="320" customFormat="1"/>
    <row r="262" s="320" customFormat="1"/>
    <row r="263" s="320" customFormat="1"/>
    <row r="264" s="320" customFormat="1"/>
    <row r="265" s="320" customFormat="1"/>
    <row r="266" s="320" customFormat="1"/>
    <row r="267" s="320" customFormat="1"/>
    <row r="268" s="320" customFormat="1"/>
    <row r="269" s="320" customFormat="1"/>
    <row r="270" s="320" customFormat="1"/>
    <row r="271" s="320" customFormat="1"/>
    <row r="272" s="320" customFormat="1"/>
    <row r="273" s="320" customFormat="1"/>
    <row r="274" s="320" customFormat="1"/>
    <row r="275" s="320" customFormat="1"/>
    <row r="276" s="320" customFormat="1"/>
    <row r="277" s="320" customFormat="1"/>
    <row r="278" s="320" customFormat="1"/>
    <row r="279" s="320" customFormat="1"/>
    <row r="280" s="320" customFormat="1"/>
    <row r="281" s="320" customFormat="1"/>
    <row r="282" s="320" customFormat="1"/>
    <row r="283" s="320" customFormat="1"/>
    <row r="284" s="320" customFormat="1"/>
    <row r="285" s="320" customFormat="1"/>
    <row r="286" s="320" customFormat="1"/>
    <row r="287" s="320" customFormat="1"/>
    <row r="288" s="320" customFormat="1"/>
    <row r="289" s="320" customFormat="1"/>
    <row r="290" s="320" customFormat="1"/>
    <row r="291" s="320" customFormat="1"/>
    <row r="292" s="320" customFormat="1"/>
    <row r="293" s="320" customFormat="1"/>
    <row r="294" s="320" customFormat="1"/>
    <row r="295" s="320" customFormat="1"/>
    <row r="296" s="320" customFormat="1"/>
    <row r="297" s="320" customFormat="1"/>
    <row r="298" s="320" customFormat="1"/>
    <row r="299" s="320" customFormat="1"/>
    <row r="300" s="320" customFormat="1"/>
    <row r="301" s="320" customFormat="1"/>
    <row r="302" s="320" customFormat="1"/>
    <row r="303" s="320" customFormat="1"/>
    <row r="304" s="320" customFormat="1"/>
    <row r="305" s="320" customFormat="1"/>
    <row r="306" s="320" customFormat="1"/>
    <row r="307" s="320" customFormat="1"/>
    <row r="308" s="320" customFormat="1"/>
    <row r="309" s="320" customFormat="1"/>
    <row r="310" s="320" customFormat="1"/>
    <row r="311" s="320" customFormat="1"/>
    <row r="312" s="320" customFormat="1"/>
    <row r="313" s="320" customFormat="1"/>
    <row r="314" s="320" customFormat="1"/>
  </sheetData>
  <sheetProtection algorithmName="SHA-512" hashValue="V/o7XHkmotG0Fp8ibqdZ/n8cfvnaXuGciuO090KO803ncjaq5psZ84hlRaHSP9NExZjEgSVZNOk4R71BDAzv2A==" saltValue="23LliZclTvMiMhL3c/e32Q==" spinCount="100000" sheet="1" insertHyperlinks="0"/>
  <mergeCells count="152">
    <mergeCell ref="I2:K2"/>
    <mergeCell ref="H1:P1"/>
    <mergeCell ref="D7:P7"/>
    <mergeCell ref="P8:P29"/>
    <mergeCell ref="D31:P31"/>
    <mergeCell ref="P32:P44"/>
    <mergeCell ref="K25:O25"/>
    <mergeCell ref="K26:O26"/>
    <mergeCell ref="K27:O27"/>
    <mergeCell ref="K28:O28"/>
    <mergeCell ref="E2:G5"/>
    <mergeCell ref="B2:D5"/>
    <mergeCell ref="L41:O41"/>
    <mergeCell ref="J42:K42"/>
    <mergeCell ref="L42:O42"/>
    <mergeCell ref="J43:K43"/>
    <mergeCell ref="B7:C29"/>
    <mergeCell ref="D22:I22"/>
    <mergeCell ref="J22:O22"/>
    <mergeCell ref="J11:O11"/>
    <mergeCell ref="D12:I12"/>
    <mergeCell ref="J12:O18"/>
    <mergeCell ref="D13:I18"/>
    <mergeCell ref="D19:I19"/>
    <mergeCell ref="J19:O19"/>
    <mergeCell ref="T8:AB20"/>
    <mergeCell ref="H27:I27"/>
    <mergeCell ref="F27:G27"/>
    <mergeCell ref="D27:E27"/>
    <mergeCell ref="F26:G26"/>
    <mergeCell ref="H26:I26"/>
    <mergeCell ref="F28:G28"/>
    <mergeCell ref="H28:I28"/>
    <mergeCell ref="D26:E26"/>
    <mergeCell ref="D28:E28"/>
    <mergeCell ref="D23:I23"/>
    <mergeCell ref="J23:O23"/>
    <mergeCell ref="F25:G25"/>
    <mergeCell ref="D8:I8"/>
    <mergeCell ref="J8:O8"/>
    <mergeCell ref="D9:I9"/>
    <mergeCell ref="K9:O9"/>
    <mergeCell ref="D10:F10"/>
    <mergeCell ref="G10:I10"/>
    <mergeCell ref="K10:O10"/>
    <mergeCell ref="D11:F11"/>
    <mergeCell ref="G11:I11"/>
    <mergeCell ref="D21:I21"/>
    <mergeCell ref="J21:O21"/>
    <mergeCell ref="D72:O72"/>
    <mergeCell ref="D24:I24"/>
    <mergeCell ref="J24:O24"/>
    <mergeCell ref="D64:E64"/>
    <mergeCell ref="F64:I64"/>
    <mergeCell ref="J64:O64"/>
    <mergeCell ref="D65:E65"/>
    <mergeCell ref="F65:I65"/>
    <mergeCell ref="J65:O65"/>
    <mergeCell ref="D62:E62"/>
    <mergeCell ref="F62:I62"/>
    <mergeCell ref="J62:O62"/>
    <mergeCell ref="D63:E63"/>
    <mergeCell ref="F63:I63"/>
    <mergeCell ref="J63:O63"/>
    <mergeCell ref="D59:E59"/>
    <mergeCell ref="F59:I59"/>
    <mergeCell ref="J59:K59"/>
    <mergeCell ref="D60:I60"/>
    <mergeCell ref="J60:O60"/>
    <mergeCell ref="F58:I58"/>
    <mergeCell ref="D40:I43"/>
    <mergeCell ref="D57:E57"/>
    <mergeCell ref="F57:I57"/>
    <mergeCell ref="J57:K57"/>
    <mergeCell ref="D58:E58"/>
    <mergeCell ref="J58:K58"/>
    <mergeCell ref="D66:E66"/>
    <mergeCell ref="F66:I66"/>
    <mergeCell ref="J66:O66"/>
    <mergeCell ref="D67:P67"/>
    <mergeCell ref="P46:P66"/>
    <mergeCell ref="B46:C67"/>
    <mergeCell ref="D46:O46"/>
    <mergeCell ref="B31:C44"/>
    <mergeCell ref="D54:I54"/>
    <mergeCell ref="J54:O54"/>
    <mergeCell ref="D55:E55"/>
    <mergeCell ref="F55:I55"/>
    <mergeCell ref="J55:K55"/>
    <mergeCell ref="D56:E56"/>
    <mergeCell ref="F56:I56"/>
    <mergeCell ref="J56:K56"/>
    <mergeCell ref="E52:H52"/>
    <mergeCell ref="J52:K52"/>
    <mergeCell ref="L52:O52"/>
    <mergeCell ref="E53:H53"/>
    <mergeCell ref="J53:K53"/>
    <mergeCell ref="L53:O53"/>
    <mergeCell ref="D61:E61"/>
    <mergeCell ref="F61:I61"/>
    <mergeCell ref="E50:H50"/>
    <mergeCell ref="J50:K50"/>
    <mergeCell ref="L50:O50"/>
    <mergeCell ref="E51:H51"/>
    <mergeCell ref="J61:O61"/>
    <mergeCell ref="I5:K5"/>
    <mergeCell ref="L5:M5"/>
    <mergeCell ref="N5:O5"/>
    <mergeCell ref="J51:K51"/>
    <mergeCell ref="L51:O51"/>
    <mergeCell ref="L43:O43"/>
    <mergeCell ref="L35:O35"/>
    <mergeCell ref="J36:K36"/>
    <mergeCell ref="L36:O36"/>
    <mergeCell ref="J37:K37"/>
    <mergeCell ref="L37:O37"/>
    <mergeCell ref="J38:O38"/>
    <mergeCell ref="D47:O47"/>
    <mergeCell ref="D48:H48"/>
    <mergeCell ref="J48:K48"/>
    <mergeCell ref="L48:O48"/>
    <mergeCell ref="E49:H49"/>
    <mergeCell ref="J49:K49"/>
    <mergeCell ref="J39:K39"/>
    <mergeCell ref="L39:O39"/>
    <mergeCell ref="J40:K40"/>
    <mergeCell ref="L40:O40"/>
    <mergeCell ref="J41:K41"/>
    <mergeCell ref="L49:O49"/>
    <mergeCell ref="J33:K33"/>
    <mergeCell ref="L33:O33"/>
    <mergeCell ref="J34:K34"/>
    <mergeCell ref="L34:O34"/>
    <mergeCell ref="J35:K35"/>
    <mergeCell ref="D33:I33"/>
    <mergeCell ref="D35:I35"/>
    <mergeCell ref="D34:I34"/>
    <mergeCell ref="L2:M2"/>
    <mergeCell ref="N2:O2"/>
    <mergeCell ref="I3:K3"/>
    <mergeCell ref="L3:M3"/>
    <mergeCell ref="N3:O3"/>
    <mergeCell ref="D32:I32"/>
    <mergeCell ref="J32:K32"/>
    <mergeCell ref="L32:O32"/>
    <mergeCell ref="H25:I25"/>
    <mergeCell ref="D20:I20"/>
    <mergeCell ref="J20:O20"/>
    <mergeCell ref="D25:E25"/>
    <mergeCell ref="I4:K4"/>
    <mergeCell ref="L4:M4"/>
    <mergeCell ref="N4:O4"/>
  </mergeCells>
  <conditionalFormatting sqref="J25:J28">
    <cfRule type="cellIs" dxfId="0" priority="1" operator="equal">
      <formula>"X"</formula>
    </cfRule>
  </conditionalFormatting>
  <printOptions horizontalCentered="1"/>
  <pageMargins left="0.1" right="0.1" top="0.4" bottom="0.2" header="0.1" footer="0.1"/>
  <pageSetup scale="67"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BDB894-DD36-45FB-9D3E-03B9406B13B8}">
          <x14:formula1>
            <xm:f>Lists!$D$3:$D$11</xm:f>
          </x14:formula1>
          <xm:sqref>D55:E59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18CDD-C225-48C9-BA29-320731144402}">
  <dimension ref="A1:I36"/>
  <sheetViews>
    <sheetView workbookViewId="0">
      <selection activeCell="I31" sqref="I31"/>
    </sheetView>
  </sheetViews>
  <sheetFormatPr defaultRowHeight="13.2"/>
  <cols>
    <col min="2" max="2" width="27.6640625" customWidth="1"/>
    <col min="3" max="3" width="15.44140625" customWidth="1"/>
    <col min="4" max="4" width="10.6640625" customWidth="1"/>
    <col min="6" max="6" width="12.44140625" customWidth="1"/>
  </cols>
  <sheetData>
    <row r="1" spans="1:4" ht="21">
      <c r="A1" s="58" t="s">
        <v>188</v>
      </c>
    </row>
    <row r="2" spans="1:4" ht="21">
      <c r="A2" s="58"/>
    </row>
    <row r="3" spans="1:4" ht="15.6">
      <c r="A3" s="57" t="s">
        <v>189</v>
      </c>
    </row>
    <row r="4" spans="1:4">
      <c r="B4" t="s">
        <v>190</v>
      </c>
      <c r="C4">
        <v>24</v>
      </c>
      <c r="D4">
        <v>20</v>
      </c>
    </row>
    <row r="5" spans="1:4">
      <c r="B5" t="s">
        <v>191</v>
      </c>
      <c r="C5">
        <v>20.5</v>
      </c>
      <c r="D5">
        <v>20.5</v>
      </c>
    </row>
    <row r="6" spans="1:4">
      <c r="B6" s="55" t="s">
        <v>192</v>
      </c>
      <c r="C6" s="56">
        <f>C4*C5</f>
        <v>492</v>
      </c>
      <c r="D6" s="56">
        <f>D4*D5</f>
        <v>410</v>
      </c>
    </row>
    <row r="7" spans="1:4">
      <c r="B7" s="10" t="s">
        <v>193</v>
      </c>
      <c r="C7">
        <v>8.5</v>
      </c>
      <c r="D7">
        <v>8.5</v>
      </c>
    </row>
    <row r="8" spans="1:4">
      <c r="B8" s="10"/>
      <c r="C8" s="64">
        <f>C6*C7</f>
        <v>4182</v>
      </c>
      <c r="D8" s="64">
        <f>D6*D7</f>
        <v>3485</v>
      </c>
    </row>
    <row r="10" spans="1:4" ht="15.6">
      <c r="A10" s="57" t="s">
        <v>194</v>
      </c>
    </row>
    <row r="11" spans="1:4">
      <c r="A11" s="10" t="s">
        <v>195</v>
      </c>
      <c r="B11">
        <v>3.5</v>
      </c>
      <c r="C11" s="59" t="e">
        <f>B11*#REF!</f>
        <v>#REF!</v>
      </c>
    </row>
    <row r="12" spans="1:4">
      <c r="B12">
        <v>7</v>
      </c>
      <c r="C12" s="59" t="e">
        <f>B12*#REF!</f>
        <v>#REF!</v>
      </c>
    </row>
    <row r="13" spans="1:4">
      <c r="A13" s="10" t="s">
        <v>196</v>
      </c>
      <c r="B13">
        <v>14</v>
      </c>
      <c r="C13" s="59" t="e">
        <f>B13*#REF!</f>
        <v>#REF!</v>
      </c>
    </row>
    <row r="14" spans="1:4">
      <c r="A14" s="10" t="s">
        <v>196</v>
      </c>
      <c r="B14">
        <v>28</v>
      </c>
      <c r="C14" s="59" t="e">
        <f>B14*#REF!</f>
        <v>#REF!</v>
      </c>
    </row>
    <row r="15" spans="1:4">
      <c r="A15" s="10" t="s">
        <v>197</v>
      </c>
      <c r="B15">
        <v>14</v>
      </c>
      <c r="C15" s="59" t="e">
        <f>B15*#REF!</f>
        <v>#REF!</v>
      </c>
    </row>
    <row r="16" spans="1:4">
      <c r="A16" s="10" t="s">
        <v>197</v>
      </c>
      <c r="B16">
        <v>28</v>
      </c>
      <c r="C16" s="59" t="e">
        <f>B16*#REF!</f>
        <v>#REF!</v>
      </c>
    </row>
    <row r="19" spans="1:9" ht="15.6">
      <c r="A19" s="57" t="s">
        <v>198</v>
      </c>
    </row>
    <row r="27" spans="1:9" ht="15.6">
      <c r="A27" s="57" t="s">
        <v>199</v>
      </c>
    </row>
    <row r="28" spans="1:9">
      <c r="B28" t="s">
        <v>190</v>
      </c>
      <c r="C28">
        <v>6</v>
      </c>
      <c r="D28" s="10" t="s">
        <v>200</v>
      </c>
      <c r="F28">
        <v>3</v>
      </c>
      <c r="G28" s="10" t="s">
        <v>201</v>
      </c>
      <c r="I28" s="10" t="s">
        <v>202</v>
      </c>
    </row>
    <row r="29" spans="1:9">
      <c r="B29" t="s">
        <v>191</v>
      </c>
      <c r="C29" s="59">
        <v>20.5</v>
      </c>
      <c r="I29" s="10" t="s">
        <v>203</v>
      </c>
    </row>
    <row r="30" spans="1:9">
      <c r="B30" s="55" t="s">
        <v>192</v>
      </c>
      <c r="C30" s="59">
        <f>C28*C29</f>
        <v>123</v>
      </c>
      <c r="F30" s="64">
        <f>F28*C29</f>
        <v>61.5</v>
      </c>
      <c r="I30" s="10" t="s">
        <v>204</v>
      </c>
    </row>
    <row r="31" spans="1:9">
      <c r="B31" s="10" t="s">
        <v>193</v>
      </c>
      <c r="C31">
        <v>8.5</v>
      </c>
      <c r="F31">
        <v>8.5</v>
      </c>
    </row>
    <row r="32" spans="1:9">
      <c r="B32" s="10" t="s">
        <v>205</v>
      </c>
      <c r="C32" s="64">
        <f>C30*C31</f>
        <v>1045.5</v>
      </c>
      <c r="F32" s="64">
        <f>F30*C31</f>
        <v>522.75</v>
      </c>
    </row>
    <row r="33" spans="2:7">
      <c r="B33" s="10" t="s">
        <v>206</v>
      </c>
      <c r="C33">
        <v>261</v>
      </c>
      <c r="F33">
        <v>260</v>
      </c>
      <c r="G33">
        <v>2022</v>
      </c>
    </row>
    <row r="34" spans="2:7">
      <c r="B34" s="10" t="s">
        <v>207</v>
      </c>
      <c r="C34" s="77">
        <f>C32*C33</f>
        <v>272875.5</v>
      </c>
      <c r="F34" s="64">
        <f>F32*F33</f>
        <v>135915</v>
      </c>
    </row>
    <row r="35" spans="2:7">
      <c r="F35" s="64">
        <f>F34</f>
        <v>135915</v>
      </c>
      <c r="G35" s="10" t="s">
        <v>208</v>
      </c>
    </row>
    <row r="36" spans="2:7">
      <c r="F36" s="77">
        <f>F34+F35</f>
        <v>271830</v>
      </c>
      <c r="G36" s="10" t="s">
        <v>209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F239-73AC-483D-9005-570AFF69F890}">
  <dimension ref="B2:D24"/>
  <sheetViews>
    <sheetView workbookViewId="0">
      <selection activeCell="D13" sqref="D13"/>
    </sheetView>
  </sheetViews>
  <sheetFormatPr defaultRowHeight="13.2"/>
  <cols>
    <col min="2" max="2" width="21.88671875" bestFit="1" customWidth="1"/>
    <col min="3" max="3" width="20.109375" bestFit="1" customWidth="1"/>
    <col min="4" max="4" width="24" bestFit="1" customWidth="1"/>
  </cols>
  <sheetData>
    <row r="2" spans="2:4">
      <c r="B2" s="10" t="s">
        <v>210</v>
      </c>
      <c r="C2" s="10" t="s">
        <v>211</v>
      </c>
      <c r="D2" s="10" t="s">
        <v>212</v>
      </c>
    </row>
    <row r="3" spans="2:4">
      <c r="B3" s="10" t="s">
        <v>213</v>
      </c>
      <c r="C3" s="10" t="s">
        <v>214</v>
      </c>
      <c r="D3" s="10" t="s">
        <v>215</v>
      </c>
    </row>
    <row r="4" spans="2:4">
      <c r="B4" s="10" t="s">
        <v>216</v>
      </c>
      <c r="C4" s="10" t="s">
        <v>217</v>
      </c>
      <c r="D4" s="10" t="s">
        <v>187</v>
      </c>
    </row>
    <row r="5" spans="2:4">
      <c r="B5" s="10" t="s">
        <v>218</v>
      </c>
      <c r="C5" s="10" t="s">
        <v>219</v>
      </c>
      <c r="D5" s="10" t="s">
        <v>220</v>
      </c>
    </row>
    <row r="6" spans="2:4">
      <c r="B6" s="10" t="s">
        <v>221</v>
      </c>
      <c r="C6" s="10" t="s">
        <v>222</v>
      </c>
      <c r="D6" s="10" t="s">
        <v>135</v>
      </c>
    </row>
    <row r="7" spans="2:4">
      <c r="B7" s="10" t="s">
        <v>223</v>
      </c>
      <c r="C7" s="10" t="s">
        <v>49</v>
      </c>
      <c r="D7" s="10" t="s">
        <v>138</v>
      </c>
    </row>
    <row r="8" spans="2:4">
      <c r="B8" s="10" t="s">
        <v>224</v>
      </c>
      <c r="C8" s="10" t="s">
        <v>50</v>
      </c>
      <c r="D8" s="10" t="s">
        <v>132</v>
      </c>
    </row>
    <row r="9" spans="2:4">
      <c r="B9" s="10" t="s">
        <v>225</v>
      </c>
      <c r="C9" s="10" t="s">
        <v>226</v>
      </c>
      <c r="D9" s="10" t="s">
        <v>124</v>
      </c>
    </row>
    <row r="10" spans="2:4">
      <c r="B10" s="10" t="s">
        <v>227</v>
      </c>
      <c r="D10" s="10" t="s">
        <v>130</v>
      </c>
    </row>
    <row r="11" spans="2:4">
      <c r="B11" s="10" t="s">
        <v>228</v>
      </c>
      <c r="D11" s="10" t="s">
        <v>229</v>
      </c>
    </row>
    <row r="12" spans="2:4">
      <c r="B12" s="10" t="s">
        <v>230</v>
      </c>
      <c r="D12" s="10" t="s">
        <v>231</v>
      </c>
    </row>
    <row r="13" spans="2:4">
      <c r="B13" s="10" t="s">
        <v>232</v>
      </c>
    </row>
    <row r="24" spans="2:2">
      <c r="B24" s="10" t="s">
        <v>233</v>
      </c>
    </row>
  </sheetData>
  <sortState xmlns:xlrd2="http://schemas.microsoft.com/office/spreadsheetml/2017/richdata2" ref="D3:D11">
    <sortCondition ref="D3:D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D0B6146B6E5046A775A0B12EA7FDFF" ma:contentTypeVersion="15" ma:contentTypeDescription="Create a new document." ma:contentTypeScope="" ma:versionID="a64675f4563d16ccfe87825aaddc766a">
  <xsd:schema xmlns:xsd="http://www.w3.org/2001/XMLSchema" xmlns:xs="http://www.w3.org/2001/XMLSchema" xmlns:p="http://schemas.microsoft.com/office/2006/metadata/properties" xmlns:ns1="http://schemas.microsoft.com/sharepoint/v3" xmlns:ns2="af6005b0-cdc0-47db-8124-0f00f92d8e61" xmlns:ns3="40ca7801-d877-4adc-b336-71df332c8762" targetNamespace="http://schemas.microsoft.com/office/2006/metadata/properties" ma:root="true" ma:fieldsID="f04b122a2fb23985e222772a2cb96f84" ns1:_="" ns2:_="" ns3:_="">
    <xsd:import namespace="http://schemas.microsoft.com/sharepoint/v3"/>
    <xsd:import namespace="af6005b0-cdc0-47db-8124-0f00f92d8e61"/>
    <xsd:import namespace="40ca7801-d877-4adc-b336-71df332c87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6005b0-cdc0-47db-8124-0f00f92d8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ca7801-d877-4adc-b336-71df332c87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40ca7801-d877-4adc-b336-71df332c8762">
      <UserInfo>
        <DisplayName>Emanuel Alvez</DisplayName>
        <AccountId>49</AccountId>
        <AccountType/>
      </UserInfo>
      <UserInfo>
        <DisplayName>Jordan May</DisplayName>
        <AccountId>54</AccountId>
        <AccountType/>
      </UserInfo>
      <UserInfo>
        <DisplayName>Jade De Belle</DisplayName>
        <AccountId>4210</AccountId>
        <AccountType/>
      </UserInfo>
    </SharedWithUsers>
  </documentManagement>
</p:properties>
</file>

<file path=customXml/itemProps1.xml><?xml version="1.0" encoding="utf-8"?>
<ds:datastoreItem xmlns:ds="http://schemas.openxmlformats.org/officeDocument/2006/customXml" ds:itemID="{9EDC3A03-7851-4ECE-B191-E8E0A2285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6005b0-cdc0-47db-8124-0f00f92d8e61"/>
    <ds:schemaRef ds:uri="40ca7801-d877-4adc-b336-71df332c87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D98E9F-A7EB-46C6-956C-B846F0F86A9D}">
  <ds:schemaRefs>
    <ds:schemaRef ds:uri="http://schemas.microsoft.com/sharepoint/v3/contenttype/forms"/>
  </ds:schemaRefs>
</ds:datastoreItem>
</file>

<file path=customXml/itemProps3.xml><?xml version="1.0" encoding="utf-8"?>
<ds:datastoreItem xmlns:ds="http://schemas.openxmlformats.org/officeDocument/2006/customXml" ds:itemID="{C84DC7AC-B2EB-442D-B679-92C4487F4A50}">
  <ds:schemaRefs>
    <ds:schemaRef ds:uri="http://schemas.microsoft.com/office/2006/metadata/properties"/>
    <ds:schemaRef ds:uri="http://schemas.microsoft.com/office/infopath/2007/PartnerControls"/>
    <ds:schemaRef ds:uri="http://schemas.microsoft.com/sharepoint/v3"/>
    <ds:schemaRef ds:uri="40ca7801-d877-4adc-b336-71df332c876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CI Form V.2</vt:lpstr>
      <vt:lpstr>CI Form V.3</vt:lpstr>
      <vt:lpstr>CI Form</vt:lpstr>
      <vt:lpstr>Cost Calculations</vt:lpstr>
      <vt:lpstr>Lists</vt:lpstr>
      <vt:lpstr>'CI Form'!Print_Area</vt:lpstr>
      <vt:lpstr>'CI Form V.2'!Print_Area</vt:lpstr>
      <vt:lpstr>'CI Form V.3'!Print_Area</vt:lpstr>
    </vt:vector>
  </TitlesOfParts>
  <Manager/>
  <Company>Crown Bevcan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Waste Cost Monthly Waste Dat</dc:title>
  <dc:subject/>
  <dc:creator>Edgar Anaya and QI Macros</dc:creator>
  <cp:keywords/>
  <dc:description>Charts created with QI Macros for Excel_x000d_
www.qimacros.com</dc:description>
  <cp:lastModifiedBy>Edgar Anaya</cp:lastModifiedBy>
  <cp:revision/>
  <dcterms:created xsi:type="dcterms:W3CDTF">2005-10-31T11:49:26Z</dcterms:created>
  <dcterms:modified xsi:type="dcterms:W3CDTF">2022-10-26T23:07:53Z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0x01010031D0B6146B6E5046A775A0B12EA7FDFF</vt:lpwstr>
  </property>
  <property fmtid="{D5CDD505-2E9C-101B-9397-08002B2CF9AE}" pid="3" name="ComplianceAssetId">
    <vt:lpwstr/>
  </property>
  <property fmtid="{D5CDD505-2E9C-101B-9397-08002B2CF9AE}" pid="4" name="_ExtendedDescription">
    <vt:lpwstr/>
  </property>
</Properties>
</file>